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sv11\政策課$\■財政（移行用）\財政右席ファイル（大北・眞島）\★各年度データ\R7年度セット\■地方公会計\20250821_【香川県自治振興課：9.19〆】令和５年度財政状況資料集の作成について（2回目）\02作業\"/>
    </mc:Choice>
  </mc:AlternateContent>
  <xr:revisionPtr revIDLastSave="0" documentId="13_ncr:1_{CCE93773-CA9D-4D46-AC16-D5691046488F}" xr6:coauthVersionLast="47" xr6:coauthVersionMax="47" xr10:uidLastSave="{00000000-0000-0000-0000-000000000000}"/>
  <bookViews>
    <workbookView xWindow="20370" yWindow="-120" windowWidth="29040" windowHeight="15720" tabRatio="9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G35" i="10" l="1"/>
  <c r="BG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BE36" i="10"/>
  <c r="AM36" i="10"/>
  <c r="C36" i="10"/>
  <c r="AM35" i="10"/>
  <c r="C35" i="10"/>
  <c r="BW34" i="10"/>
  <c r="BW35" i="10" s="1"/>
  <c r="BW36" i="10" s="1"/>
  <c r="BW37" i="10" s="1"/>
  <c r="BW38" i="10" s="1"/>
  <c r="BW39" i="10" s="1"/>
  <c r="BW40" i="10" s="1"/>
  <c r="BW41" i="10" s="1"/>
  <c r="BW42" i="10" s="1"/>
  <c r="AM34" i="10"/>
  <c r="C34" i="10"/>
  <c r="CO34" i="10" l="1"/>
  <c r="CO35" i="10" s="1"/>
  <c r="CO36" i="10" s="1"/>
  <c r="U34" i="10"/>
  <c r="U35" i="10" s="1"/>
  <c r="U36" i="10" s="1"/>
  <c r="U37"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BE35" i="10" s="1"/>
</calcChain>
</file>

<file path=xl/sharedStrings.xml><?xml version="1.0" encoding="utf-8"?>
<sst xmlns="http://schemas.openxmlformats.org/spreadsheetml/2006/main" count="1154" uniqueCount="578">
  <si>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</si>
  <si>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</si>
  <si>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</si>
  <si>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</si>
  <si>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</si>
  <si>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</si>
  <si>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</si>
  <si>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</si>
  <si>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</si>
  <si>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</si>
  <si>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</si>
  <si>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</si>
  <si>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</si>
  <si>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</si>
  <si>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</si>
  <si>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</si>
  <si>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</si>
  <si>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</si>
  <si>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</si>
  <si>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</si>
  <si>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</si>
  <si>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</si>
  <si>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</si>
  <si>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</si>
  <si>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</si>
  <si>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</si>
  <si>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</si>
  <si>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</si>
  <si>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</si>
  <si>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</si>
  <si>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</si>
  <si>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</si>
  <si>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</si>
  <si>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</si>
  <si>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</si>
  <si>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</si>
  <si>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</si>
  <si>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</si>
  <si>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</si>
  <si>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</si>
  <si>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</si>
  <si>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</si>
  <si>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</si>
  <si>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</si>
  <si>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</si>
  <si>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</si>
  <si>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</si>
  <si>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</si>
  <si>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</si>
  <si>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</si>
  <si>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</si>
  <si>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</si>
  <si>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</si>
  <si>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</si>
  <si>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</si>
  <si>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</si>
  <si>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</si>
  <si>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</si>
  <si>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</si>
  <si>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</si>
  <si>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</si>
  <si>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</si>
  <si>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</si>
  <si>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</si>
  <si>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</si>
  <si>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</si>
  <si>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</si>
  <si>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</si>
  <si>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</si>
  <si>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</si>
  <si>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</si>
  <si>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</si>
  <si>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</si>
  <si>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</si>
  <si>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</si>
  <si>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</si>
  <si>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</si>
  <si>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</si>
  <si>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</si>
  <si>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香川県</t>
    <phoneticPr fontId="5"/>
  </si>
  <si>
    <t>市町村類型</t>
    <phoneticPr fontId="5"/>
  </si>
  <si>
    <t>Ⅴ－２</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</si>
  <si>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</si>
  <si>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</si>
  <si>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</si>
  <si>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</si>
  <si>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</si>
  <si>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</si>
  <si>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</si>
  <si>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</si>
  <si>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</si>
  <si>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</si>
  <si>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</si>
  <si>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</si>
  <si>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三木町</t>
    <phoneticPr fontId="5"/>
  </si>
  <si>
    <t>地方交付税種地</t>
    <rPh sb="0" eb="2">
      <t>チホウ</t>
    </rPh>
    <rPh sb="2" eb="5">
      <t>コウフゼイ</t>
    </rPh>
    <rPh sb="5" eb="6">
      <t>シュ</t>
    </rPh>
    <rPh sb="6" eb="7">
      <t>チ</t>
    </rPh>
    <phoneticPr fontId="5"/>
  </si>
  <si>
    <t>2-3</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</si>
  <si>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</si>
  <si>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</si>
  <si>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</si>
  <si>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</si>
  <si>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</si>
  <si>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</si>
  <si>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</si>
  <si>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</si>
  <si>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</si>
  <si>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</si>
  <si>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</si>
  <si>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</si>
  <si>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</si>
  <si>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</si>
  <si>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</si>
  <si>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</si>
  <si>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</si>
  <si>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</si>
  <si>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</si>
  <si>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</si>
  <si>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-2.9</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</si>
  <si>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</si>
  <si>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</si>
  <si>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</si>
  <si>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</si>
  <si>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</si>
  <si>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</si>
  <si>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</si>
  <si>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</si>
  <si>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</si>
  <si>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</si>
  <si>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</si>
  <si>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</si>
  <si>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</si>
  <si>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</si>
  <si>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</si>
  <si>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</si>
  <si>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</si>
  <si>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</si>
  <si>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</si>
  <si>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</si>
  <si>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</si>
  <si>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</si>
  <si>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</si>
  <si>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-0.8</t>
    <phoneticPr fontId="5"/>
  </si>
  <si>
    <t>基準財政需要額</t>
    <phoneticPr fontId="26"/>
  </si>
  <si>
    <t>うち日本人(％)</t>
    <phoneticPr fontId="5"/>
  </si>
  <si>
    <t>-0.9</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</si>
  <si>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</si>
  <si>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</si>
  <si>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</si>
  <si>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</si>
  <si>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</si>
  <si>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</si>
  <si>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</si>
  <si>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</si>
  <si>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</si>
  <si>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</si>
  <si>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</si>
  <si>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</si>
  <si>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</si>
  <si>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</si>
  <si>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</si>
  <si>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</si>
  <si>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</si>
  <si>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</si>
  <si>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</si>
  <si>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</si>
  <si>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</si>
  <si>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</si>
  <si>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</si>
  <si>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</si>
  <si>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</si>
  <si>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</si>
  <si>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</si>
  <si>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</si>
  <si>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</si>
  <si>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</si>
  <si>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</si>
  <si>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</si>
  <si>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</si>
  <si>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</si>
  <si>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</si>
  <si>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</si>
  <si>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</si>
  <si>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</si>
  <si>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</si>
  <si>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</si>
  <si>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</si>
  <si>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</si>
  <si>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</si>
  <si>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</si>
  <si>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</si>
  <si>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</si>
  <si>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</si>
  <si>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</si>
  <si>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</si>
  <si>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</si>
  <si>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</si>
  <si>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</si>
  <si>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</si>
  <si>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</si>
  <si>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</si>
  <si>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</si>
  <si>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</si>
  <si>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</si>
  <si>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香川県三木町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</si>
  <si>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</si>
  <si>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</si>
  <si>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</si>
  <si>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</si>
  <si>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</si>
  <si>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</si>
  <si>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</si>
  <si>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</si>
  <si>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</si>
  <si>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</si>
  <si>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</si>
  <si>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</si>
  <si>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</si>
  <si>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</si>
  <si>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</si>
  <si>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</si>
  <si>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</si>
  <si>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</si>
  <si>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</si>
  <si>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</si>
  <si>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</si>
  <si>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</si>
  <si>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</si>
  <si>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</si>
  <si>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</si>
  <si>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</si>
  <si>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</si>
  <si>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</si>
  <si>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</si>
  <si>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</si>
  <si>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</si>
  <si>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</si>
  <si>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</si>
  <si>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</si>
  <si>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</si>
  <si>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</si>
  <si>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</si>
  <si>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</si>
  <si>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</si>
  <si>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</si>
  <si>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</si>
  <si>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</si>
  <si>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</si>
  <si>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</si>
  <si>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</si>
  <si>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</si>
  <si>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</si>
  <si>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</si>
  <si>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</si>
  <si>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</si>
  <si>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</si>
  <si>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</si>
  <si>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</si>
  <si>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</si>
  <si>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</si>
  <si>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</si>
  <si>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</si>
  <si>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</si>
  <si>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</si>
  <si>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</si>
  <si>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</si>
  <si>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</si>
  <si>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</si>
  <si>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</si>
  <si>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</si>
  <si>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</si>
  <si>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</si>
  <si>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</si>
  <si>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</si>
  <si>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</si>
  <si>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</si>
  <si>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</si>
  <si>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</si>
  <si>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</si>
  <si>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</si>
  <si>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</si>
  <si>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</si>
  <si>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</si>
  <si>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</si>
  <si>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</si>
  <si>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</si>
  <si>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</si>
  <si>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</si>
  <si>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</si>
  <si>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</si>
  <si>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</si>
  <si>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</si>
  <si>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</si>
  <si>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</si>
  <si>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</si>
  <si>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</si>
  <si>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</si>
  <si>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</si>
  <si>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</si>
  <si>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</si>
  <si>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</si>
  <si>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</si>
  <si>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</si>
  <si>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</si>
  <si>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</si>
  <si>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</si>
  <si>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</si>
  <si>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</si>
  <si>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</si>
  <si>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</si>
  <si>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</si>
  <si>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</si>
  <si>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</si>
  <si>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</si>
  <si>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</si>
  <si>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</si>
  <si>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</si>
  <si>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</si>
  <si>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</si>
  <si>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</si>
  <si>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</si>
  <si>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</si>
  <si>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</si>
  <si>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</si>
  <si>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</si>
  <si>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</si>
  <si>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</si>
  <si>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7"/>
  </si>
  <si>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</si>
  <si>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</si>
  <si>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</si>
  <si>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</si>
  <si>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</si>
  <si>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</si>
  <si>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</si>
  <si>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</si>
  <si>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</si>
  <si>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</si>
  <si>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</si>
  <si>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</si>
  <si>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</si>
  <si>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</si>
  <si>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</si>
  <si>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</si>
  <si>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</si>
  <si>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</si>
  <si>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</si>
  <si>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</si>
  <si>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</si>
  <si>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</si>
  <si>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</si>
  <si>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</si>
  <si>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</si>
  <si>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</si>
  <si>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</si>
  <si>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香川県三木町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</si>
  <si>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</si>
  <si>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</si>
  <si>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</si>
  <si>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</si>
  <si>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</si>
  <si>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</si>
  <si>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</si>
  <si>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</si>
  <si>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</si>
  <si>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</si>
  <si>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</si>
  <si>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</si>
  <si>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</si>
  <si>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</si>
  <si>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</si>
  <si>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</si>
  <si>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</si>
  <si>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</si>
  <si>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</si>
  <si>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</si>
  <si>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</si>
  <si>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</si>
  <si>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</si>
  <si>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</si>
  <si>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</si>
  <si>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</si>
  <si>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</si>
  <si>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</si>
  <si>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</si>
  <si>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</si>
  <si>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</si>
  <si>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</si>
  <si>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</si>
  <si>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</si>
  <si>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</si>
  <si>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</si>
  <si>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介護予防サービス事業特別会計</t>
    <phoneticPr fontId="5"/>
  </si>
  <si>
    <t>農業集落排水事業特別会計</t>
    <phoneticPr fontId="5"/>
  </si>
  <si>
    <t>法非適用企業</t>
    <phoneticPr fontId="5"/>
  </si>
  <si>
    <t>公共下水道事業特別会計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</si>
  <si>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</si>
  <si>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</si>
  <si>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</si>
  <si>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</si>
  <si>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</si>
  <si>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</si>
  <si>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</si>
  <si>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</si>
  <si>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</si>
  <si>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</si>
  <si>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</si>
  <si>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</si>
  <si>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</si>
  <si>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</si>
  <si>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</si>
  <si>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</si>
  <si>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</si>
  <si>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</si>
  <si>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</si>
  <si>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</si>
  <si>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</si>
  <si>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</si>
  <si>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</si>
  <si>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</si>
  <si>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</si>
  <si>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</si>
  <si>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</si>
  <si>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</si>
  <si>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</si>
  <si>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</si>
  <si>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</si>
  <si>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</si>
  <si>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</si>
  <si>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</si>
  <si>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</si>
  <si>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</si>
  <si>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</si>
  <si>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</si>
  <si>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</si>
  <si>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</si>
  <si>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</si>
  <si>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</si>
  <si>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</si>
  <si>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</si>
  <si>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</si>
  <si>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</si>
  <si>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</si>
  <si>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</si>
  <si>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</si>
  <si>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</si>
  <si>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</si>
  <si>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</si>
  <si>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</si>
  <si>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</si>
  <si>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</si>
  <si>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</si>
  <si>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</si>
  <si>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</si>
  <si>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</si>
  <si>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</si>
  <si>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</si>
  <si>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</si>
  <si>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</si>
  <si>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</si>
  <si>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</si>
  <si>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</si>
  <si>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</si>
  <si>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</si>
  <si>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</si>
  <si>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</si>
  <si>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</si>
  <si>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</si>
  <si>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</si>
  <si>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</si>
  <si>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</si>
  <si>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</si>
  <si>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</si>
  <si>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</si>
  <si>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</si>
  <si>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</si>
  <si>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</si>
  <si>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</si>
  <si>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</si>
  <si>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</si>
  <si>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</si>
  <si>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</si>
  <si>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</si>
  <si>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</si>
  <si>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</si>
  <si>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</si>
  <si>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</si>
  <si>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</si>
  <si>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</si>
  <si>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</si>
  <si>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</si>
  <si>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</si>
  <si>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</si>
  <si>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</si>
  <si>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</si>
  <si>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</si>
  <si>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</si>
  <si>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</si>
  <si>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</si>
  <si>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</si>
  <si>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</si>
  <si>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</si>
  <si>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</si>
  <si>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</si>
  <si>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</si>
  <si>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</si>
  <si>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</si>
  <si>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</si>
  <si>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</si>
  <si>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</si>
  <si>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</si>
  <si>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</si>
  <si>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</si>
  <si>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</si>
  <si>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</si>
  <si>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</si>
  <si>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</si>
  <si>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</si>
  <si>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</si>
  <si>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</si>
  <si>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</si>
  <si>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</si>
  <si>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</si>
  <si>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</si>
  <si>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</si>
  <si>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</si>
  <si>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</si>
  <si>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</si>
  <si>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</si>
  <si>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</si>
  <si>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</si>
  <si>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2.33</t>
  </si>
  <si>
    <t>▲ 4.57</t>
  </si>
  <si>
    <t>▲ 2.18</t>
  </si>
  <si>
    <t>一般会計</t>
  </si>
  <si>
    <t>介護保険事業特別会計</t>
  </si>
  <si>
    <t>公共下水道事業特別会計</t>
  </si>
  <si>
    <t>国民健康保険事業特別会計</t>
  </si>
  <si>
    <t>農業集落排水事業特別会計</t>
  </si>
  <si>
    <t>後期高齢者医療事業特別会計</t>
  </si>
  <si>
    <t>介護予防サービス事業特別会計</t>
  </si>
  <si>
    <t>その他会計（赤字）</t>
  </si>
  <si>
    <t>その他会計（黒字）</t>
  </si>
  <si>
    <t>R01</t>
    <phoneticPr fontId="5"/>
  </si>
  <si>
    <t>R02</t>
    <phoneticPr fontId="5"/>
  </si>
  <si>
    <t>R03</t>
    <phoneticPr fontId="5"/>
  </si>
  <si>
    <t>R04</t>
    <phoneticPr fontId="5"/>
  </si>
  <si>
    <t>R05</t>
    <phoneticPr fontId="5"/>
  </si>
  <si>
    <t>（公財）三木町文化振興財団</t>
    <rPh sb="1" eb="2">
      <t>コウ</t>
    </rPh>
    <rPh sb="2" eb="3">
      <t>ザイ</t>
    </rPh>
    <rPh sb="4" eb="7">
      <t>ミキチョウ</t>
    </rPh>
    <rPh sb="7" eb="9">
      <t>ブンカ</t>
    </rPh>
    <rPh sb="9" eb="11">
      <t>シンコウ</t>
    </rPh>
    <rPh sb="11" eb="13">
      <t>ザイダン</t>
    </rPh>
    <phoneticPr fontId="10"/>
  </si>
  <si>
    <t>（公財）三木町健康生きがい財団</t>
    <rPh sb="1" eb="2">
      <t>コウ</t>
    </rPh>
    <rPh sb="2" eb="3">
      <t>ザイ</t>
    </rPh>
    <rPh sb="4" eb="7">
      <t>ミキチョウ</t>
    </rPh>
    <rPh sb="7" eb="9">
      <t>ケンコウ</t>
    </rPh>
    <rPh sb="9" eb="10">
      <t>イ</t>
    </rPh>
    <rPh sb="13" eb="15">
      <t>ザイダン</t>
    </rPh>
    <phoneticPr fontId="10"/>
  </si>
  <si>
    <t>〇</t>
    <phoneticPr fontId="10"/>
  </si>
  <si>
    <t>三木町土地開発公社</t>
    <rPh sb="0" eb="3">
      <t>ミキチョウ</t>
    </rPh>
    <rPh sb="3" eb="5">
      <t>トチ</t>
    </rPh>
    <rPh sb="5" eb="7">
      <t>カイハツ</t>
    </rPh>
    <rPh sb="7" eb="9">
      <t>コウシャ</t>
    </rPh>
    <phoneticPr fontId="10"/>
  </si>
  <si>
    <t>さぬき市・三木町山林組合</t>
    <rPh sb="3" eb="4">
      <t>シ</t>
    </rPh>
    <rPh sb="5" eb="8">
      <t>ミキチョウ</t>
    </rPh>
    <rPh sb="8" eb="10">
      <t>サンリン</t>
    </rPh>
    <rPh sb="10" eb="12">
      <t>クミアイ</t>
    </rPh>
    <phoneticPr fontId="2"/>
  </si>
  <si>
    <t>東かがわ市外一市一町組合</t>
    <rPh sb="0" eb="1">
      <t>ヒガシ</t>
    </rPh>
    <rPh sb="4" eb="5">
      <t>シ</t>
    </rPh>
    <rPh sb="5" eb="6">
      <t>ホカ</t>
    </rPh>
    <rPh sb="6" eb="7">
      <t>イチ</t>
    </rPh>
    <rPh sb="7" eb="8">
      <t>シ</t>
    </rPh>
    <rPh sb="8" eb="10">
      <t>カズチョウ</t>
    </rPh>
    <rPh sb="10" eb="12">
      <t>クミアイ</t>
    </rPh>
    <phoneticPr fontId="2"/>
  </si>
  <si>
    <t>香川県東部清掃施設組合</t>
    <rPh sb="0" eb="3">
      <t>カガワケン</t>
    </rPh>
    <rPh sb="3" eb="5">
      <t>トウブ</t>
    </rPh>
    <rPh sb="5" eb="7">
      <t>セイソウ</t>
    </rPh>
    <rPh sb="7" eb="9">
      <t>シセツ</t>
    </rPh>
    <rPh sb="9" eb="11">
      <t>クミアイ</t>
    </rPh>
    <phoneticPr fontId="2"/>
  </si>
  <si>
    <t>三木・長尾葬斎組合</t>
    <rPh sb="0" eb="2">
      <t>ミキ</t>
    </rPh>
    <rPh sb="3" eb="5">
      <t>ナガオ</t>
    </rPh>
    <rPh sb="5" eb="6">
      <t>ソウ</t>
    </rPh>
    <rPh sb="6" eb="7">
      <t>サイ</t>
    </rPh>
    <rPh sb="7" eb="9">
      <t>クミアイ</t>
    </rPh>
    <phoneticPr fontId="2"/>
  </si>
  <si>
    <t>香川県市町総合事務組合</t>
    <rPh sb="0" eb="3">
      <t>カガワケン</t>
    </rPh>
    <rPh sb="3" eb="4">
      <t>シ</t>
    </rPh>
    <rPh sb="4" eb="5">
      <t>チョウ</t>
    </rPh>
    <rPh sb="5" eb="7">
      <t>ソウゴウ</t>
    </rPh>
    <rPh sb="7" eb="9">
      <t>ジム</t>
    </rPh>
    <rPh sb="9" eb="11">
      <t>クミアイ</t>
    </rPh>
    <phoneticPr fontId="2"/>
  </si>
  <si>
    <t>香川県後期高齢者医療広域連合（一般会計）</t>
    <rPh sb="0" eb="3">
      <t>カガワケン</t>
    </rPh>
    <rPh sb="3" eb="5">
      <t>コウキ</t>
    </rPh>
    <rPh sb="5" eb="8">
      <t>コウレイシャ</t>
    </rPh>
    <rPh sb="8" eb="10">
      <t>イリョウ</t>
    </rPh>
    <rPh sb="10" eb="12">
      <t>コウイキ</t>
    </rPh>
    <rPh sb="12" eb="14">
      <t>レンゴウ</t>
    </rPh>
    <rPh sb="15" eb="17">
      <t>イッパン</t>
    </rPh>
    <rPh sb="17" eb="19">
      <t>カイケイ</t>
    </rPh>
    <phoneticPr fontId="2"/>
  </si>
  <si>
    <t>香川県広域水道企業団（水道事業会計）</t>
    <rPh sb="0" eb="3">
      <t>カガワケン</t>
    </rPh>
    <rPh sb="3" eb="5">
      <t>コウイキ</t>
    </rPh>
    <rPh sb="5" eb="7">
      <t>スイドウ</t>
    </rPh>
    <rPh sb="7" eb="9">
      <t>キギョウ</t>
    </rPh>
    <rPh sb="9" eb="10">
      <t>ダン</t>
    </rPh>
    <rPh sb="11" eb="13">
      <t>スイドウ</t>
    </rPh>
    <rPh sb="13" eb="15">
      <t>ジギョウ</t>
    </rPh>
    <rPh sb="15" eb="17">
      <t>カイケイ</t>
    </rPh>
    <phoneticPr fontId="2"/>
  </si>
  <si>
    <t>香川県広域水道企業団（工業用水道事業会計）</t>
    <rPh sb="0" eb="3">
      <t>カガワケン</t>
    </rPh>
    <rPh sb="3" eb="5">
      <t>コウイキ</t>
    </rPh>
    <rPh sb="5" eb="7">
      <t>スイドウ</t>
    </rPh>
    <rPh sb="7" eb="9">
      <t>キギョウ</t>
    </rPh>
    <rPh sb="9" eb="10">
      <t>ダン</t>
    </rPh>
    <rPh sb="11" eb="14">
      <t>コウギョウヨウ</t>
    </rPh>
    <rPh sb="14" eb="16">
      <t>スイドウ</t>
    </rPh>
    <rPh sb="16" eb="18">
      <t>ジギョウ</t>
    </rPh>
    <rPh sb="18" eb="20">
      <t>カイケイ</t>
    </rPh>
    <phoneticPr fontId="2"/>
  </si>
  <si>
    <t>ふれあいふるさと基金</t>
    <rPh sb="8" eb="10">
      <t>キキン</t>
    </rPh>
    <phoneticPr fontId="5"/>
  </si>
  <si>
    <t>公共施設整備基金</t>
    <rPh sb="0" eb="2">
      <t>コウキョウ</t>
    </rPh>
    <rPh sb="2" eb="4">
      <t>シセツ</t>
    </rPh>
    <rPh sb="4" eb="6">
      <t>セイビ</t>
    </rPh>
    <rPh sb="6" eb="8">
      <t>キキン</t>
    </rPh>
    <phoneticPr fontId="2"/>
  </si>
  <si>
    <t>社会福祉基金</t>
    <rPh sb="0" eb="2">
      <t>シャカイ</t>
    </rPh>
    <rPh sb="2" eb="4">
      <t>フクシ</t>
    </rPh>
    <rPh sb="4" eb="6">
      <t>キキン</t>
    </rPh>
    <phoneticPr fontId="2"/>
  </si>
  <si>
    <t>消防機材整備基金</t>
    <rPh sb="0" eb="2">
      <t>ショウボウ</t>
    </rPh>
    <rPh sb="2" eb="4">
      <t>キザイ</t>
    </rPh>
    <rPh sb="4" eb="6">
      <t>セイビ</t>
    </rPh>
    <rPh sb="6" eb="8">
      <t>キキン</t>
    </rPh>
    <phoneticPr fontId="2"/>
  </si>
  <si>
    <t>健康生きがい中核施設大規模修繕等基金</t>
    <rPh sb="0" eb="2">
      <t>ケンコウ</t>
    </rPh>
    <rPh sb="2" eb="3">
      <t>イ</t>
    </rPh>
    <rPh sb="6" eb="8">
      <t>チュウカク</t>
    </rPh>
    <rPh sb="8" eb="10">
      <t>シセツ</t>
    </rPh>
    <rPh sb="10" eb="13">
      <t>ダイキボ</t>
    </rPh>
    <rPh sb="13" eb="16">
      <t>シュウゼントウ</t>
    </rPh>
    <rPh sb="16" eb="18">
      <t>キキン</t>
    </rPh>
    <phoneticPr fontId="2"/>
  </si>
  <si>
    <t>-</t>
    <phoneticPr fontId="2"/>
  </si>
  <si>
    <t>法適用企業</t>
    <rPh sb="0" eb="3">
      <t>ホウテキヨウ</t>
    </rPh>
    <rPh sb="3" eb="5">
      <t>キギョウ</t>
    </rPh>
    <phoneticPr fontId="2"/>
  </si>
  <si>
    <t>香川県後期高齢者医療広域連合（後期高齢者医療事業）</t>
    <rPh sb="0" eb="3">
      <t>カガワケン</t>
    </rPh>
    <rPh sb="3" eb="5">
      <t>コウキ</t>
    </rPh>
    <rPh sb="5" eb="8">
      <t>コウレイシャ</t>
    </rPh>
    <rPh sb="8" eb="10">
      <t>イリョウ</t>
    </rPh>
    <rPh sb="10" eb="12">
      <t>コウイキ</t>
    </rPh>
    <rPh sb="12" eb="14">
      <t>レンゴウ</t>
    </rPh>
    <rPh sb="15" eb="17">
      <t>コウキ</t>
    </rPh>
    <rPh sb="17" eb="20">
      <t>コウレイシャ</t>
    </rPh>
    <rPh sb="20" eb="22">
      <t>イリョウ</t>
    </rPh>
    <rPh sb="22" eb="24">
      <t>ジギョウ</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</si>
  <si>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</si>
  <si>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</si>
  <si>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一般会計において、充当可能財源等が将来負担額を上回ったため、令和5年度は昨年度同様将来負担比率は算定されなかった。有形固定資産減価償却率は増加傾向にあるため、今後の財源配分を十分に検討し、計画的に公共施設の老朽化対策を実施していく。</t>
    <rPh sb="1" eb="5">
      <t>イッパンカイケイ</t>
    </rPh>
    <rPh sb="10" eb="17">
      <t>ジュウトウカノウザイゲントウ</t>
    </rPh>
    <rPh sb="18" eb="23">
      <t>ショウライフタンガク</t>
    </rPh>
    <rPh sb="24" eb="26">
      <t>ウワマワ</t>
    </rPh>
    <rPh sb="31" eb="33">
      <t>レイワ</t>
    </rPh>
    <rPh sb="34" eb="36">
      <t>ネンド</t>
    </rPh>
    <rPh sb="37" eb="42">
      <t>サクネンドドウヨウ</t>
    </rPh>
    <rPh sb="42" eb="48">
      <t>ショウライフタンヒリツ</t>
    </rPh>
    <rPh sb="49" eb="51">
      <t>サンテイ</t>
    </rPh>
    <rPh sb="58" eb="64">
      <t>ユウケイコテイシサン</t>
    </rPh>
    <rPh sb="64" eb="69">
      <t>ゲンカショウキャクリツ</t>
    </rPh>
    <rPh sb="70" eb="74">
      <t>ゾウカケイコウ</t>
    </rPh>
    <rPh sb="80" eb="82">
      <t>コンゴ</t>
    </rPh>
    <rPh sb="83" eb="87">
      <t>ザイゲンハイブン</t>
    </rPh>
    <rPh sb="88" eb="90">
      <t>ジュウブン</t>
    </rPh>
    <rPh sb="91" eb="93">
      <t>ケントウ</t>
    </rPh>
    <rPh sb="95" eb="98">
      <t>ケイカクテキ</t>
    </rPh>
    <rPh sb="99" eb="103">
      <t>コウキョウシセツ</t>
    </rPh>
    <rPh sb="104" eb="109">
      <t>ロウキュウカタイサク</t>
    </rPh>
    <rPh sb="110" eb="112">
      <t>ジッシ</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</si>
  <si>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</si>
  <si>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</si>
  <si>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</si>
  <si>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</si>
  <si>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</si>
  <si>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</si>
  <si>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実質公債費比率については6.4％となり、前年度比1.4ポイント増加している。主な要因としては、デジタル防災無線整備に係る元金償還が令和5年度から開始されたことが挙げられる。将来負担比率については、充当可能財源等が将来負担額を上回ったため算定されていないが、今後、地方債を財源とした大規模事業を予定しているため、公債費及び地方債残高は増加していくことが見込まれる。そのため、交付税措置のある有利な地方債を活用するなど、分子の増加を抑制するための検討を行っていく。</t>
    <rPh sb="1" eb="8">
      <t>ジッシツコウサイヒヒリツ</t>
    </rPh>
    <rPh sb="21" eb="25">
      <t>ゼンネンドヒ</t>
    </rPh>
    <rPh sb="32" eb="34">
      <t>ゾウカ</t>
    </rPh>
    <rPh sb="39" eb="40">
      <t>オモ</t>
    </rPh>
    <rPh sb="41" eb="43">
      <t>ヨウイン</t>
    </rPh>
    <rPh sb="59" eb="60">
      <t>カカ</t>
    </rPh>
    <rPh sb="61" eb="65">
      <t>ガンキンショウカン</t>
    </rPh>
    <rPh sb="66" eb="68">
      <t>レイワ</t>
    </rPh>
    <rPh sb="69" eb="70">
      <t>ネン</t>
    </rPh>
    <rPh sb="70" eb="71">
      <t>ド</t>
    </rPh>
    <rPh sb="73" eb="75">
      <t>カイシ</t>
    </rPh>
    <rPh sb="81" eb="82">
      <t>ア</t>
    </rPh>
    <rPh sb="87" eb="93">
      <t>ショウライフタンヒリツ</t>
    </rPh>
    <rPh sb="119" eb="121">
      <t>サンテイ</t>
    </rPh>
    <rPh sb="129" eb="131">
      <t>コンゴ</t>
    </rPh>
    <rPh sb="132" eb="135">
      <t>チホウサイ</t>
    </rPh>
    <rPh sb="136" eb="138">
      <t>ザイゲン</t>
    </rPh>
    <rPh sb="147" eb="149">
      <t>ヨテイ</t>
    </rPh>
    <rPh sb="159" eb="160">
      <t>オヨ</t>
    </rPh>
    <rPh sb="161" eb="166">
      <t>チホウサイザンダカ</t>
    </rPh>
    <rPh sb="167" eb="169">
      <t>ゾウカ</t>
    </rPh>
    <rPh sb="176" eb="178">
      <t>ミコ</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</si>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</sst>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Fill="1" applyBorder="1" applyAlignment="1">
      <alignment horizontal="center" vertical="center" wrapText="1"/>
    </xf>
    <xf numFmtId="177" fontId="14" fillId="0" borderId="5" xfId="5" applyNumberFormat="1" applyFont="1" applyFill="1" applyBorder="1" applyAlignment="1" applyProtection="1">
      <alignment horizontal="right" vertical="center" shrinkToFit="1"/>
    </xf>
    <xf numFmtId="177" fontId="14" fillId="0" borderId="10" xfId="5" applyNumberFormat="1" applyFont="1" applyFill="1" applyBorder="1" applyAlignment="1" applyProtection="1">
      <alignment horizontal="right" vertical="center" shrinkToFit="1"/>
    </xf>
    <xf numFmtId="0" fontId="14" fillId="0" borderId="11" xfId="1" applyFont="1" applyFill="1" applyBorder="1" applyAlignment="1">
      <alignment horizontal="center" vertical="center" wrapText="1"/>
    </xf>
    <xf numFmtId="177" fontId="14" fillId="0" borderId="15" xfId="5" applyNumberFormat="1" applyFont="1" applyFill="1" applyBorder="1" applyAlignment="1" applyProtection="1">
      <alignment horizontal="right" vertical="center" shrinkToFit="1"/>
    </xf>
    <xf numFmtId="177" fontId="14" fillId="0" borderId="16" xfId="5" applyNumberFormat="1" applyFont="1" applyFill="1" applyBorder="1" applyAlignment="1" applyProtection="1">
      <alignment horizontal="right" vertical="center" shrinkToFit="1"/>
    </xf>
    <xf numFmtId="177" fontId="14" fillId="0" borderId="34" xfId="5" applyNumberFormat="1" applyFont="1" applyFill="1" applyBorder="1" applyAlignment="1" applyProtection="1">
      <alignment horizontal="right" vertical="center" shrinkToFit="1"/>
    </xf>
    <xf numFmtId="177" fontId="14" fillId="0" borderId="35" xfId="5" applyNumberFormat="1" applyFont="1" applyFill="1" applyBorder="1" applyAlignment="1" applyProtection="1">
      <alignment horizontal="right" vertical="center" shrinkToFit="1"/>
    </xf>
    <xf numFmtId="0" fontId="14" fillId="0" borderId="47" xfId="1" applyFont="1" applyFill="1" applyBorder="1" applyAlignment="1">
      <alignment horizontal="center" vertical="center"/>
    </xf>
    <xf numFmtId="177" fontId="14" fillId="0" borderId="34" xfId="5" applyNumberFormat="1" applyFont="1" applyFill="1" applyBorder="1" applyAlignment="1" applyProtection="1">
      <alignment horizontal="right" vertical="center" shrinkToFit="1"/>
      <protection locked="0"/>
    </xf>
    <xf numFmtId="177" fontId="14" fillId="0" borderId="35" xfId="5" applyNumberFormat="1" applyFont="1" applyFill="1" applyBorder="1" applyAlignment="1" applyProtection="1">
      <alignment horizontal="right" vertical="center" shrinkToFit="1"/>
      <protection locked="0"/>
    </xf>
    <xf numFmtId="0" fontId="14" fillId="0" borderId="52" xfId="1" applyFont="1" applyFill="1" applyBorder="1" applyAlignment="1">
      <alignment horizontal="center" vertical="center"/>
    </xf>
    <xf numFmtId="177" fontId="14" fillId="0" borderId="21" xfId="5" applyNumberFormat="1" applyFont="1" applyFill="1" applyBorder="1" applyAlignment="1" applyProtection="1">
      <alignment horizontal="right" vertical="center" shrinkToFit="1"/>
      <protection locked="0"/>
    </xf>
    <xf numFmtId="177" fontId="14" fillId="0" borderId="22" xfId="5" applyNumberFormat="1" applyFont="1" applyFill="1" applyBorder="1" applyAlignment="1" applyProtection="1">
      <alignment horizontal="right" vertical="center" shrinkToFit="1"/>
      <protection locked="0"/>
    </xf>
    <xf numFmtId="0" fontId="14" fillId="0" borderId="1" xfId="1" applyFont="1" applyFill="1" applyBorder="1" applyAlignment="1">
      <alignment horizontal="center" vertical="center"/>
    </xf>
    <xf numFmtId="177" fontId="14" fillId="0" borderId="53" xfId="5" applyNumberFormat="1" applyFont="1" applyFill="1" applyBorder="1" applyAlignment="1" applyProtection="1">
      <alignment horizontal="right" vertical="center" shrinkToFit="1"/>
    </xf>
    <xf numFmtId="177" fontId="14" fillId="0" borderId="6" xfId="5" applyNumberFormat="1" applyFont="1" applyFill="1" applyBorder="1" applyAlignment="1" applyProtection="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Font="1"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Fill="1" applyBorder="1" applyAlignment="1">
      <alignment vertical="center"/>
    </xf>
    <xf numFmtId="179" fontId="18" fillId="0" borderId="41" xfId="6" applyNumberFormat="1" applyFont="1" applyFill="1" applyBorder="1" applyAlignment="1">
      <alignment vertical="center"/>
    </xf>
    <xf numFmtId="180" fontId="18" fillId="0" borderId="57" xfId="6" applyNumberFormat="1" applyFont="1" applyFill="1" applyBorder="1" applyAlignment="1">
      <alignment vertical="center"/>
    </xf>
    <xf numFmtId="179" fontId="18" fillId="0" borderId="55" xfId="6" applyNumberFormat="1" applyFont="1" applyFill="1" applyBorder="1" applyAlignment="1">
      <alignment vertical="center"/>
    </xf>
    <xf numFmtId="180" fontId="18" fillId="0" borderId="58" xfId="6" applyNumberFormat="1" applyFont="1" applyFill="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Fill="1" applyBorder="1" applyAlignment="1">
      <alignment vertical="center"/>
    </xf>
    <xf numFmtId="179" fontId="18" fillId="0" borderId="61" xfId="6" applyNumberFormat="1" applyFont="1" applyFill="1" applyBorder="1" applyAlignment="1">
      <alignment vertical="center"/>
    </xf>
    <xf numFmtId="180" fontId="18" fillId="0" borderId="59" xfId="6" applyNumberFormat="1" applyFont="1" applyFill="1" applyBorder="1" applyAlignment="1">
      <alignment vertical="center"/>
    </xf>
    <xf numFmtId="179" fontId="18" fillId="0" borderId="62" xfId="6" applyNumberFormat="1" applyFont="1" applyFill="1" applyBorder="1" applyAlignment="1">
      <alignment vertical="center"/>
    </xf>
    <xf numFmtId="180" fontId="18" fillId="0" borderId="63" xfId="6" applyNumberFormat="1" applyFont="1" applyFill="1" applyBorder="1" applyAlignment="1">
      <alignment vertical="center"/>
    </xf>
    <xf numFmtId="180" fontId="18" fillId="0" borderId="60" xfId="6" applyNumberFormat="1" applyFont="1" applyBorder="1" applyAlignment="1">
      <alignment vertical="center"/>
    </xf>
    <xf numFmtId="179" fontId="18" fillId="0" borderId="60" xfId="6" applyNumberFormat="1" applyFont="1" applyFill="1" applyBorder="1" applyAlignment="1">
      <alignment vertical="center" wrapText="1"/>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pplyFill="1">
      <alignment vertical="center"/>
    </xf>
    <xf numFmtId="0" fontId="1" fillId="0" borderId="0" xfId="16" applyFont="1" applyFill="1" applyBorder="1">
      <alignment vertical="center"/>
    </xf>
    <xf numFmtId="0" fontId="35"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8" fillId="0" borderId="34" xfId="16" applyNumberFormat="1" applyFont="1" applyFill="1" applyBorder="1" applyAlignment="1">
      <alignment horizontal="right" vertical="center" shrinkToFit="1"/>
    </xf>
    <xf numFmtId="190" fontId="18"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8" fillId="0" borderId="34" xfId="16" applyNumberFormat="1" applyFont="1" applyFill="1" applyBorder="1" applyAlignment="1">
      <alignment horizontal="right" vertical="center" shrinkToFit="1"/>
    </xf>
    <xf numFmtId="187" fontId="18"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5"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Fill="1" applyBorder="1" applyAlignment="1">
      <alignment horizontal="right" vertical="center" shrinkToFit="1"/>
    </xf>
    <xf numFmtId="177" fontId="18" fillId="0" borderId="41" xfId="19" applyNumberFormat="1" applyFont="1" applyFill="1" applyBorder="1" applyAlignment="1">
      <alignment horizontal="right" vertical="center" shrinkToFit="1"/>
    </xf>
    <xf numFmtId="187" fontId="18" fillId="0" borderId="57" xfId="19" applyNumberFormat="1" applyFont="1" applyFill="1" applyBorder="1" applyAlignment="1">
      <alignment horizontal="right" vertical="center" shrinkToFit="1"/>
    </xf>
    <xf numFmtId="177" fontId="18" fillId="0" borderId="55" xfId="19" applyNumberFormat="1" applyFont="1" applyFill="1" applyBorder="1" applyAlignment="1">
      <alignment horizontal="right" vertical="center" shrinkToFit="1"/>
    </xf>
    <xf numFmtId="187" fontId="18" fillId="0" borderId="58" xfId="19" applyNumberFormat="1" applyFont="1" applyFill="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Fill="1" applyBorder="1" applyAlignment="1">
      <alignment horizontal="right" vertical="center" shrinkToFit="1"/>
    </xf>
    <xf numFmtId="177" fontId="18" fillId="0" borderId="61" xfId="19" applyNumberFormat="1" applyFont="1" applyFill="1" applyBorder="1" applyAlignment="1">
      <alignment horizontal="right" vertical="center" shrinkToFit="1"/>
    </xf>
    <xf numFmtId="187" fontId="18" fillId="0" borderId="59" xfId="19" applyNumberFormat="1" applyFont="1" applyFill="1" applyBorder="1" applyAlignment="1">
      <alignment horizontal="right" vertical="center" shrinkToFit="1"/>
    </xf>
    <xf numFmtId="177" fontId="18" fillId="0" borderId="62" xfId="19" applyNumberFormat="1" applyFont="1" applyFill="1" applyBorder="1" applyAlignment="1">
      <alignment horizontal="right" vertical="center" shrinkToFit="1"/>
    </xf>
    <xf numFmtId="187" fontId="18" fillId="0" borderId="63" xfId="19" applyNumberFormat="1" applyFont="1" applyFill="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1" fillId="0" borderId="0" xfId="8" applyFont="1">
      <alignment vertical="center"/>
    </xf>
    <xf numFmtId="0" fontId="21" fillId="0" borderId="0" xfId="8" applyFont="1" applyAlignment="1" applyProtection="1">
      <alignment horizontal="center" vertical="center" shrinkToFit="1"/>
      <protection hidden="1"/>
    </xf>
    <xf numFmtId="0" fontId="21" fillId="0" borderId="0" xfId="10">
      <alignment vertical="center"/>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lignment horizontal="center" vertical="center" shrinkToFit="1"/>
    </xf>
    <xf numFmtId="0" fontId="21" fillId="0" borderId="0" xfId="8" applyFont="1" applyAlignment="1">
      <alignment horizontal="center" vertical="center"/>
    </xf>
    <xf numFmtId="49" fontId="21" fillId="0" borderId="0" xfId="8" applyNumberFormat="1" applyFont="1" applyAlignment="1">
      <alignment horizontal="center"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42" xfId="8" applyNumberFormat="1" applyFont="1" applyBorder="1" applyAlignment="1">
      <alignment horizontal="right" vertical="center" shrinkToFit="1"/>
    </xf>
    <xf numFmtId="0" fontId="21" fillId="0" borderId="39" xfId="8" applyFont="1" applyBorder="1">
      <alignment vertical="center"/>
    </xf>
    <xf numFmtId="0" fontId="21" fillId="0" borderId="31" xfId="8" applyFont="1" applyBorder="1">
      <alignment vertical="center"/>
    </xf>
    <xf numFmtId="0" fontId="21" fillId="0" borderId="42" xfId="8" applyFont="1" applyBorder="1">
      <alignment vertical="center"/>
    </xf>
    <xf numFmtId="49" fontId="21" fillId="0" borderId="0" xfId="8" applyNumberFormat="1" applyFont="1" applyAlignment="1">
      <alignment horizontal="left" vertical="center"/>
    </xf>
    <xf numFmtId="0" fontId="21" fillId="0" borderId="0" xfId="8" applyFont="1" applyAlignment="1">
      <alignment horizontal="left" vertical="center"/>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0" fontId="21" fillId="0" borderId="1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1" fillId="0" borderId="41" xfId="8" applyFont="1" applyBorder="1" applyAlignment="1">
      <alignment horizontal="center" vertical="center"/>
    </xf>
    <xf numFmtId="0" fontId="21" fillId="0" borderId="12" xfId="8" applyFont="1" applyBorder="1" applyAlignment="1">
      <alignment horizontal="center" vertical="center"/>
    </xf>
    <xf numFmtId="0" fontId="21" fillId="0" borderId="51" xfId="8" applyFont="1" applyBorder="1" applyAlignment="1">
      <alignment horizontal="center" vertical="center"/>
    </xf>
    <xf numFmtId="0" fontId="21" fillId="0" borderId="37" xfId="8" applyFont="1" applyBorder="1" applyAlignment="1">
      <alignment horizontal="center" vertical="center"/>
    </xf>
    <xf numFmtId="0" fontId="21" fillId="0" borderId="56" xfId="8" applyFont="1" applyBorder="1" applyAlignment="1">
      <alignment horizontal="center" vertical="center"/>
    </xf>
    <xf numFmtId="0" fontId="21" fillId="0" borderId="40" xfId="8" applyFont="1" applyBorder="1" applyAlignment="1">
      <alignment horizontal="center" vertical="center"/>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8" fillId="0" borderId="31" xfId="8" applyFont="1" applyBorder="1">
      <alignment vertical="center"/>
    </xf>
    <xf numFmtId="0" fontId="28" fillId="0" borderId="42" xfId="8" applyFont="1" applyBorder="1">
      <alignment vertical="center"/>
    </xf>
    <xf numFmtId="178" fontId="21" fillId="0" borderId="32" xfId="8" applyNumberFormat="1" applyFont="1" applyBorder="1" applyAlignment="1">
      <alignment horizontal="right" vertical="center" shrinkToFit="1"/>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0" fontId="21" fillId="0" borderId="7" xfId="8" applyFont="1" applyBorder="1" applyAlignment="1">
      <alignment horizontal="left" vertical="center"/>
    </xf>
    <xf numFmtId="0" fontId="21" fillId="0" borderId="66" xfId="8" applyFont="1" applyBorder="1" applyAlignment="1">
      <alignment horizontal="left" vertical="center"/>
    </xf>
    <xf numFmtId="0" fontId="21" fillId="0" borderId="4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1" fillId="0" borderId="78" xfId="8" applyFont="1" applyBorder="1" applyAlignment="1">
      <alignment horizontal="center" vertical="center"/>
    </xf>
    <xf numFmtId="0" fontId="21" fillId="0" borderId="77"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0" fontId="21" fillId="0" borderId="30"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178" fontId="21" fillId="0" borderId="8" xfId="8" applyNumberFormat="1" applyFont="1" applyBorder="1" applyAlignment="1">
      <alignment horizontal="right" vertical="center"/>
    </xf>
    <xf numFmtId="0" fontId="25" fillId="0" borderId="41" xfId="8" applyFont="1" applyBorder="1">
      <alignmen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0" fontId="21" fillId="0" borderId="11" xfId="8" applyFont="1" applyBorder="1" applyAlignment="1">
      <alignment horizontal="center" vertical="center"/>
    </xf>
    <xf numFmtId="0" fontId="21" fillId="0" borderId="24" xfId="8" applyFont="1" applyBorder="1" applyAlignment="1">
      <alignment horizontal="center"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1" fillId="0" borderId="70" xfId="8" applyFont="1" applyBorder="1" applyAlignment="1">
      <alignment horizontal="center"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Font="1" applyBorder="1" applyAlignment="1">
      <alignment horizontal="left" vertical="center"/>
    </xf>
    <xf numFmtId="0" fontId="21" fillId="0" borderId="8" xfId="10" applyFont="1" applyBorder="1" applyAlignment="1">
      <alignment horizontal="left" vertical="center"/>
    </xf>
    <xf numFmtId="0" fontId="21" fillId="0" borderId="9" xfId="10" applyFont="1" applyBorder="1" applyAlignment="1">
      <alignment horizontal="left" vertical="center"/>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31" xfId="8" applyFont="1" applyBorder="1">
      <alignment vertical="center"/>
    </xf>
    <xf numFmtId="0" fontId="25" fillId="0" borderId="42"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9" xfId="8" applyFont="1" applyBorder="1" applyAlignment="1">
      <alignment horizontal="center" vertical="center"/>
    </xf>
    <xf numFmtId="0" fontId="21" fillId="0" borderId="7" xfId="8" applyFont="1" applyBorder="1" applyAlignment="1">
      <alignment horizontal="center" vertical="center"/>
    </xf>
    <xf numFmtId="0" fontId="21" fillId="0" borderId="66" xfId="8" applyFont="1" applyBorder="1" applyAlignment="1">
      <alignment horizontal="center"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0" fontId="21" fillId="0" borderId="14" xfId="8" applyFont="1" applyBorder="1" applyAlignment="1">
      <alignment horizontal="center" vertical="center"/>
    </xf>
    <xf numFmtId="0" fontId="21" fillId="0" borderId="1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52" xfId="8" applyFont="1" applyBorder="1" applyAlignment="1">
      <alignment horizontal="center" vertical="center"/>
    </xf>
    <xf numFmtId="0" fontId="21" fillId="0" borderId="71" xfId="8" applyFont="1" applyBorder="1" applyAlignment="1">
      <alignment horizontal="center" vertical="center"/>
    </xf>
    <xf numFmtId="0" fontId="21" fillId="0" borderId="16"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68"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9" xfId="8" applyFont="1" applyBorder="1" applyAlignment="1">
      <alignment horizontal="center" vertical="center"/>
    </xf>
    <xf numFmtId="0" fontId="21" fillId="0" borderId="67" xfId="8" applyFont="1" applyBorder="1" applyAlignment="1">
      <alignment horizontal="center" vertical="center"/>
    </xf>
    <xf numFmtId="0" fontId="21" fillId="0" borderId="3" xfId="8" applyFont="1" applyBorder="1" applyAlignment="1">
      <alignment horizontal="center"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1"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85"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178" fontId="21" fillId="0" borderId="56" xfId="11" applyNumberFormat="1" applyFont="1" applyBorder="1" applyAlignment="1">
      <alignment horizontal="right" vertical="center" shrinkToFit="1"/>
    </xf>
    <xf numFmtId="178" fontId="21"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56"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0" fontId="1" fillId="0" borderId="38" xfId="1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38" xfId="11" applyNumberFormat="1" applyFont="1" applyBorder="1" applyAlignment="1">
      <alignment horizontal="right" vertical="center" shrinkToFi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0" fontId="1" fillId="0" borderId="40" xfId="11" applyBorder="1" applyAlignment="1">
      <alignment horizontal="right" vertical="center" shrinkToFit="1"/>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51" xfId="11" applyNumberFormat="1" applyFont="1" applyBorder="1" applyAlignment="1">
      <alignment horizontal="right" vertical="center" shrinkToFit="1"/>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81" fontId="21" fillId="0" borderId="37" xfId="11" applyNumberFormat="1" applyFont="1" applyBorder="1" applyAlignment="1">
      <alignment horizontal="right" vertical="center" shrinkToFit="1"/>
    </xf>
    <xf numFmtId="181" fontId="21"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1"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1" fillId="0" borderId="65"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0" fontId="17" fillId="0" borderId="0" xfId="6" applyAlignment="1">
      <alignment vertical="center"/>
    </xf>
    <xf numFmtId="0" fontId="17" fillId="0" borderId="38" xfId="6" applyBorder="1" applyAlignment="1">
      <alignment vertical="center"/>
    </xf>
    <xf numFmtId="178" fontId="21" fillId="0" borderId="87" xfId="11" applyNumberFormat="1" applyFont="1" applyBorder="1" applyAlignment="1">
      <alignment horizontal="right" vertical="center" shrinkToFit="1"/>
    </xf>
    <xf numFmtId="178" fontId="21" fillId="0" borderId="84"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78" fontId="21" fillId="0" borderId="65"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178" fontId="21" fillId="0" borderId="88"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178" fontId="21" fillId="0" borderId="38" xfId="11" applyNumberFormat="1" applyFont="1" applyBorder="1" applyAlignment="1">
      <alignment horizontal="right" vertical="center"/>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4" xfId="11" applyFont="1" applyBorder="1" applyAlignment="1">
      <alignment horizontal="center" vertical="center"/>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0" fontId="35" fillId="6" borderId="75" xfId="12" applyFont="1" applyFill="1" applyBorder="1">
      <alignment vertical="center"/>
    </xf>
    <xf numFmtId="0" fontId="35" fillId="6" borderId="70"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0" fontId="35" fillId="6" borderId="7"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77" fontId="35" fillId="6" borderId="37"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2"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6" fontId="35" fillId="6" borderId="51" xfId="14" applyNumberFormat="1" applyFont="1" applyFill="1" applyBorder="1" applyAlignment="1">
      <alignment horizontal="right" vertical="center" shrinkToFit="1"/>
    </xf>
    <xf numFmtId="0" fontId="35" fillId="6" borderId="45"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26" xfId="12" applyFont="1" applyFill="1" applyBorder="1" applyAlignment="1">
      <alignment horizontal="center" vertical="center"/>
    </xf>
    <xf numFmtId="0" fontId="35" fillId="6" borderId="65"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0" fontId="35" fillId="6" borderId="1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87" fontId="35" fillId="6" borderId="129"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37" xfId="12" applyFont="1" applyFill="1" applyBorder="1">
      <alignment vertical="center"/>
    </xf>
    <xf numFmtId="0" fontId="35" fillId="6" borderId="56" xfId="12" applyFont="1" applyFill="1" applyBorder="1">
      <alignment vertical="center"/>
    </xf>
    <xf numFmtId="0" fontId="35" fillId="6" borderId="40" xfId="12" applyFont="1" applyFill="1" applyBorder="1">
      <alignment vertical="center"/>
    </xf>
    <xf numFmtId="0" fontId="35" fillId="6" borderId="81" xfId="12" applyFont="1" applyFill="1" applyBorder="1" applyAlignment="1">
      <alignment horizontal="center" vertical="center"/>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31" xfId="12" applyFont="1" applyFill="1" applyBorder="1" applyAlignment="1">
      <alignment horizontal="center" vertical="center" wrapText="1"/>
    </xf>
    <xf numFmtId="0" fontId="37" fillId="6" borderId="42" xfId="12" applyFont="1" applyFill="1" applyBorder="1" applyAlignment="1">
      <alignment horizontal="center" vertical="center"/>
    </xf>
    <xf numFmtId="177" fontId="35" fillId="6" borderId="161"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30"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9" xfId="12" applyFont="1" applyFill="1" applyBorder="1" applyAlignment="1">
      <alignment horizontal="center" vertical="center"/>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0" fontId="35" fillId="6" borderId="38" xfId="12" applyFont="1" applyFill="1" applyBorder="1" applyAlignment="1">
      <alignment horizontal="left" vertical="center"/>
    </xf>
    <xf numFmtId="0" fontId="35" fillId="6" borderId="4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32" xfId="12" applyFont="1" applyFill="1" applyBorder="1" applyAlignment="1">
      <alignment horizontal="center" vertical="center"/>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4" xfId="12" applyFont="1" applyFill="1" applyBorder="1" applyAlignment="1">
      <alignment horizontal="center" vertical="center"/>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9" xfId="15" applyFont="1" applyBorder="1" applyAlignment="1" applyProtection="1">
      <alignment horizontal="left" vertical="center" shrinkToFit="1"/>
      <protection locked="0"/>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64"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0" borderId="114" xfId="15" applyFont="1" applyBorder="1" applyAlignment="1" applyProtection="1">
      <alignment horizontal="left" vertical="center" shrinkToFit="1"/>
      <protection locked="0"/>
    </xf>
    <xf numFmtId="0" fontId="35" fillId="7" borderId="9"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87" fontId="35" fillId="8" borderId="134" xfId="12" applyNumberFormat="1" applyFont="1" applyFill="1" applyBorder="1" applyAlignment="1" applyProtection="1">
      <alignment horizontal="righ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6" borderId="75" xfId="12" applyFont="1" applyFill="1" applyBorder="1" applyAlignment="1">
      <alignment horizontal="left" vertical="center"/>
    </xf>
    <xf numFmtId="0" fontId="35" fillId="6" borderId="8" xfId="12" applyFont="1" applyFill="1" applyBorder="1" applyAlignment="1">
      <alignment horizontal="left" vertical="center"/>
    </xf>
    <xf numFmtId="177" fontId="35" fillId="8" borderId="129" xfId="15" applyNumberFormat="1" applyFont="1" applyFill="1" applyBorder="1" applyAlignment="1" applyProtection="1">
      <alignment horizontal="right" vertical="center" shrinkToFit="1"/>
      <protection locked="0"/>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7" borderId="36"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4" fillId="0" borderId="39" xfId="1" applyFont="1" applyFill="1" applyBorder="1" applyAlignment="1" applyProtection="1">
      <alignment horizontal="left" vertical="center" wrapText="1"/>
      <protection locked="0"/>
    </xf>
    <xf numFmtId="0" fontId="14" fillId="0" borderId="31" xfId="1" applyFont="1" applyFill="1" applyBorder="1" applyAlignment="1" applyProtection="1">
      <alignment horizontal="left" vertical="center" wrapText="1"/>
      <protection locked="0"/>
    </xf>
    <xf numFmtId="0" fontId="14" fillId="0" borderId="32" xfId="1" applyFont="1" applyFill="1" applyBorder="1" applyAlignment="1" applyProtection="1">
      <alignment horizontal="left" vertical="center" wrapText="1"/>
      <protection locked="0"/>
    </xf>
    <xf numFmtId="0" fontId="14" fillId="0" borderId="44" xfId="1" applyFont="1" applyFill="1" applyBorder="1" applyAlignment="1" applyProtection="1">
      <alignment horizontal="left" vertical="center" wrapText="1"/>
      <protection locked="0"/>
    </xf>
    <xf numFmtId="0" fontId="14" fillId="0" borderId="18" xfId="1" applyFont="1" applyFill="1" applyBorder="1" applyAlignment="1" applyProtection="1">
      <alignment horizontal="left" vertical="center" wrapText="1"/>
      <protection locked="0"/>
    </xf>
    <xf numFmtId="0" fontId="14" fillId="0" borderId="19" xfId="1" applyFont="1" applyFill="1" applyBorder="1" applyAlignment="1" applyProtection="1">
      <alignment horizontal="left" vertical="center" wrapText="1"/>
      <protection locked="0"/>
    </xf>
    <xf numFmtId="0" fontId="14" fillId="0" borderId="2" xfId="1" applyFont="1" applyFill="1" applyBorder="1" applyAlignment="1" applyProtection="1">
      <alignment horizontal="left" vertical="center"/>
    </xf>
    <xf numFmtId="0" fontId="14" fillId="0" borderId="3" xfId="1" applyFont="1" applyFill="1" applyBorder="1" applyAlignment="1" applyProtection="1">
      <alignment horizontal="left" vertical="center"/>
    </xf>
    <xf numFmtId="0" fontId="14" fillId="0" borderId="8" xfId="1" applyFont="1" applyFill="1" applyBorder="1" applyAlignment="1" applyProtection="1">
      <alignment horizontal="left" vertical="center" wrapText="1"/>
    </xf>
    <xf numFmtId="0" fontId="14" fillId="0" borderId="9" xfId="1" applyFont="1" applyFill="1" applyBorder="1" applyAlignment="1" applyProtection="1">
      <alignment horizontal="left" vertical="center" wrapText="1"/>
    </xf>
    <xf numFmtId="0" fontId="14" fillId="0" borderId="12" xfId="1" applyFont="1" applyFill="1" applyBorder="1" applyAlignment="1" applyProtection="1">
      <alignment horizontal="left" vertical="center"/>
    </xf>
    <xf numFmtId="0" fontId="14" fillId="0" borderId="13" xfId="1" applyFont="1" applyFill="1" applyBorder="1" applyAlignment="1" applyProtection="1">
      <alignment horizontal="left" vertical="center"/>
    </xf>
    <xf numFmtId="0" fontId="14" fillId="0" borderId="31" xfId="1" applyFont="1" applyFill="1" applyBorder="1" applyAlignment="1" applyProtection="1">
      <alignment horizontal="left" vertical="center"/>
    </xf>
    <xf numFmtId="0" fontId="14" fillId="0" borderId="32" xfId="1" applyFont="1" applyFill="1" applyBorder="1" applyAlignment="1" applyProtection="1">
      <alignment horizontal="left" vertical="center"/>
    </xf>
    <xf numFmtId="0" fontId="0" fillId="6" borderId="0" xfId="6" applyFont="1" applyFill="1" applyAlignment="1">
      <alignment vertical="center"/>
    </xf>
    <xf numFmtId="0" fontId="17" fillId="6" borderId="0" xfId="6" applyFill="1" applyAlignment="1" applyProtection="1">
      <alignment vertical="center"/>
      <protection hidden="1"/>
    </xf>
    <xf numFmtId="0" fontId="1" fillId="0" borderId="0" xfId="16" applyFont="1">
      <alignment vertical="center"/>
    </xf>
    <xf numFmtId="0" fontId="17"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5" fillId="0" borderId="4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7"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5"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40"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3FDC1553-7B69-4A64-B5B9-0883F5376545}"/>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51264</c:v>
                </c:pt>
                <c:pt idx="1">
                  <c:v>52068</c:v>
                </c:pt>
                <c:pt idx="2">
                  <c:v>47161</c:v>
                </c:pt>
                <c:pt idx="3">
                  <c:v>43423</c:v>
                </c:pt>
                <c:pt idx="4">
                  <c:v>45265</c:v>
                </c:pt>
              </c:numCache>
            </c:numRef>
          </c:val>
          <c:smooth val="0"/>
          <c:extLst>
            <c:ext xmlns:c16="http://schemas.microsoft.com/office/drawing/2014/chart" uri="{C3380CC4-5D6E-409C-BE32-E72D297353CC}">
              <c16:uniqueId val="{00000000-F7F1-440C-8AC9-8D8C96292622}"/>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20458</c:v>
                </c:pt>
                <c:pt idx="1">
                  <c:v>47097</c:v>
                </c:pt>
                <c:pt idx="2">
                  <c:v>23190</c:v>
                </c:pt>
                <c:pt idx="3">
                  <c:v>22556</c:v>
                </c:pt>
                <c:pt idx="4">
                  <c:v>32436</c:v>
                </c:pt>
              </c:numCache>
            </c:numRef>
          </c:val>
          <c:smooth val="0"/>
          <c:extLst>
            <c:ext xmlns:c16="http://schemas.microsoft.com/office/drawing/2014/chart" uri="{C3380CC4-5D6E-409C-BE32-E72D297353CC}">
              <c16:uniqueId val="{00000001-F7F1-440C-8AC9-8D8C96292622}"/>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8.0500000000000007</c:v>
                </c:pt>
                <c:pt idx="1">
                  <c:v>9.02</c:v>
                </c:pt>
                <c:pt idx="2">
                  <c:v>12.73</c:v>
                </c:pt>
                <c:pt idx="3">
                  <c:v>8.01</c:v>
                </c:pt>
                <c:pt idx="4">
                  <c:v>9.1999999999999993</c:v>
                </c:pt>
              </c:numCache>
            </c:numRef>
          </c:val>
          <c:extLst>
            <c:ext xmlns:c16="http://schemas.microsoft.com/office/drawing/2014/chart" uri="{C3380CC4-5D6E-409C-BE32-E72D297353CC}">
              <c16:uniqueId val="{00000000-9C7C-4F30-8063-411BBC8B0416}"/>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32.43</c:v>
                </c:pt>
                <c:pt idx="1">
                  <c:v>32.619999999999997</c:v>
                </c:pt>
                <c:pt idx="2">
                  <c:v>34.19</c:v>
                </c:pt>
                <c:pt idx="3">
                  <c:v>35.369999999999997</c:v>
                </c:pt>
                <c:pt idx="4">
                  <c:v>31.82</c:v>
                </c:pt>
              </c:numCache>
            </c:numRef>
          </c:val>
          <c:extLst>
            <c:ext xmlns:c16="http://schemas.microsoft.com/office/drawing/2014/chart" uri="{C3380CC4-5D6E-409C-BE32-E72D297353CC}">
              <c16:uniqueId val="{00000001-9C7C-4F30-8063-411BBC8B0416}"/>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-2.33</c:v>
                </c:pt>
                <c:pt idx="1">
                  <c:v>3.19</c:v>
                </c:pt>
                <c:pt idx="2">
                  <c:v>7.52</c:v>
                </c:pt>
                <c:pt idx="3">
                  <c:v>-4.57</c:v>
                </c:pt>
                <c:pt idx="4">
                  <c:v>-2.1800000000000002</c:v>
                </c:pt>
              </c:numCache>
            </c:numRef>
          </c:val>
          <c:smooth val="0"/>
          <c:extLst>
            <c:ext xmlns:c16="http://schemas.microsoft.com/office/drawing/2014/chart" uri="{C3380CC4-5D6E-409C-BE32-E72D297353CC}">
              <c16:uniqueId val="{00000002-9C7C-4F30-8063-411BBC8B0416}"/>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629D-4269-A8BB-F33DF3EC45BA}"/>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629D-4269-A8BB-F33DF3EC45BA}"/>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629D-4269-A8BB-F33DF3EC45BA}"/>
            </c:ext>
          </c:extLst>
        </c:ser>
        <c:ser>
          <c:idx val="3"/>
          <c:order val="3"/>
          <c:tx>
            <c:strRef>
              <c:f>データシート!$A$30</c:f>
              <c:strCache>
                <c:ptCount val="1"/>
                <c:pt idx="0">
                  <c:v>介護予防サービス事業特別会計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#N/A</c:v>
                </c:pt>
                <c:pt idx="1">
                  <c:v>0.01</c:v>
                </c:pt>
                <c:pt idx="2">
                  <c:v>#N/A</c:v>
                </c:pt>
                <c:pt idx="3">
                  <c:v>0.01</c:v>
                </c:pt>
                <c:pt idx="4">
                  <c:v>#N/A</c:v>
                </c:pt>
                <c:pt idx="5">
                  <c:v>0.01</c:v>
                </c:pt>
                <c:pt idx="6">
                  <c:v>#N/A</c:v>
                </c:pt>
                <c:pt idx="7">
                  <c:v>0.01</c:v>
                </c:pt>
                <c:pt idx="8">
                  <c:v>#N/A</c:v>
                </c:pt>
                <c:pt idx="9">
                  <c:v>0.02</c:v>
                </c:pt>
              </c:numCache>
            </c:numRef>
          </c:val>
          <c:extLst>
            <c:ext xmlns:c16="http://schemas.microsoft.com/office/drawing/2014/chart" uri="{C3380CC4-5D6E-409C-BE32-E72D297353CC}">
              <c16:uniqueId val="{00000003-629D-4269-A8BB-F33DF3EC45BA}"/>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#N/A</c:v>
                </c:pt>
                <c:pt idx="1">
                  <c:v>0.05</c:v>
                </c:pt>
                <c:pt idx="2">
                  <c:v>#N/A</c:v>
                </c:pt>
                <c:pt idx="3">
                  <c:v>0.05</c:v>
                </c:pt>
                <c:pt idx="4">
                  <c:v>#N/A</c:v>
                </c:pt>
                <c:pt idx="5">
                  <c:v>0.03</c:v>
                </c:pt>
                <c:pt idx="6">
                  <c:v>#N/A</c:v>
                </c:pt>
                <c:pt idx="7">
                  <c:v>0.05</c:v>
                </c:pt>
                <c:pt idx="8">
                  <c:v>#N/A</c:v>
                </c:pt>
                <c:pt idx="9">
                  <c:v>0.05</c:v>
                </c:pt>
              </c:numCache>
            </c:numRef>
          </c:val>
          <c:extLst>
            <c:ext xmlns:c16="http://schemas.microsoft.com/office/drawing/2014/chart" uri="{C3380CC4-5D6E-409C-BE32-E72D297353CC}">
              <c16:uniqueId val="{00000004-629D-4269-A8BB-F33DF3EC45BA}"/>
            </c:ext>
          </c:extLst>
        </c:ser>
        <c:ser>
          <c:idx val="5"/>
          <c:order val="5"/>
          <c:tx>
            <c:strRef>
              <c:f>データシート!$A$32</c:f>
              <c:strCache>
                <c:ptCount val="1"/>
                <c:pt idx="0">
                  <c:v>農業集落排水事業特別会計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0.4</c:v>
                </c:pt>
                <c:pt idx="2">
                  <c:v>#N/A</c:v>
                </c:pt>
                <c:pt idx="3">
                  <c:v>0.43</c:v>
                </c:pt>
                <c:pt idx="4">
                  <c:v>#N/A</c:v>
                </c:pt>
                <c:pt idx="5">
                  <c:v>0.12</c:v>
                </c:pt>
                <c:pt idx="6">
                  <c:v>#N/A</c:v>
                </c:pt>
                <c:pt idx="7">
                  <c:v>0.06</c:v>
                </c:pt>
                <c:pt idx="8">
                  <c:v>#N/A</c:v>
                </c:pt>
                <c:pt idx="9">
                  <c:v>0.2</c:v>
                </c:pt>
              </c:numCache>
            </c:numRef>
          </c:val>
          <c:extLst>
            <c:ext xmlns:c16="http://schemas.microsoft.com/office/drawing/2014/chart" uri="{C3380CC4-5D6E-409C-BE32-E72D297353CC}">
              <c16:uniqueId val="{00000005-629D-4269-A8BB-F33DF3EC45BA}"/>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3.56</c:v>
                </c:pt>
                <c:pt idx="2">
                  <c:v>#N/A</c:v>
                </c:pt>
                <c:pt idx="3">
                  <c:v>1.01</c:v>
                </c:pt>
                <c:pt idx="4">
                  <c:v>#N/A</c:v>
                </c:pt>
                <c:pt idx="5">
                  <c:v>0.93</c:v>
                </c:pt>
                <c:pt idx="6">
                  <c:v>#N/A</c:v>
                </c:pt>
                <c:pt idx="7">
                  <c:v>1</c:v>
                </c:pt>
                <c:pt idx="8">
                  <c:v>#N/A</c:v>
                </c:pt>
                <c:pt idx="9">
                  <c:v>0.75</c:v>
                </c:pt>
              </c:numCache>
            </c:numRef>
          </c:val>
          <c:extLst>
            <c:ext xmlns:c16="http://schemas.microsoft.com/office/drawing/2014/chart" uri="{C3380CC4-5D6E-409C-BE32-E72D297353CC}">
              <c16:uniqueId val="{00000006-629D-4269-A8BB-F33DF3EC45BA}"/>
            </c:ext>
          </c:extLst>
        </c:ser>
        <c:ser>
          <c:idx val="7"/>
          <c:order val="7"/>
          <c:tx>
            <c:strRef>
              <c:f>データシート!$A$34</c:f>
              <c:strCache>
                <c:ptCount val="1"/>
                <c:pt idx="0">
                  <c:v>公共下水道事業特別会計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0.83</c:v>
                </c:pt>
                <c:pt idx="2">
                  <c:v>#N/A</c:v>
                </c:pt>
                <c:pt idx="3">
                  <c:v>0.36</c:v>
                </c:pt>
                <c:pt idx="4">
                  <c:v>#N/A</c:v>
                </c:pt>
                <c:pt idx="5">
                  <c:v>0.42</c:v>
                </c:pt>
                <c:pt idx="6">
                  <c:v>#N/A</c:v>
                </c:pt>
                <c:pt idx="7">
                  <c:v>0.31</c:v>
                </c:pt>
                <c:pt idx="8">
                  <c:v>#N/A</c:v>
                </c:pt>
                <c:pt idx="9">
                  <c:v>1.08</c:v>
                </c:pt>
              </c:numCache>
            </c:numRef>
          </c:val>
          <c:extLst>
            <c:ext xmlns:c16="http://schemas.microsoft.com/office/drawing/2014/chart" uri="{C3380CC4-5D6E-409C-BE32-E72D297353CC}">
              <c16:uniqueId val="{00000007-629D-4269-A8BB-F33DF3EC45BA}"/>
            </c:ext>
          </c:extLst>
        </c:ser>
        <c:ser>
          <c:idx val="8"/>
          <c:order val="8"/>
          <c:tx>
            <c:strRef>
              <c:f>データシート!$A$35</c:f>
              <c:strCache>
                <c:ptCount val="1"/>
                <c:pt idx="0">
                  <c:v>介護保険事業特別会計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1.19</c:v>
                </c:pt>
                <c:pt idx="2">
                  <c:v>#N/A</c:v>
                </c:pt>
                <c:pt idx="3">
                  <c:v>2.7</c:v>
                </c:pt>
                <c:pt idx="4">
                  <c:v>#N/A</c:v>
                </c:pt>
                <c:pt idx="5">
                  <c:v>2.21</c:v>
                </c:pt>
                <c:pt idx="6">
                  <c:v>#N/A</c:v>
                </c:pt>
                <c:pt idx="7">
                  <c:v>2.0099999999999998</c:v>
                </c:pt>
                <c:pt idx="8">
                  <c:v>#N/A</c:v>
                </c:pt>
                <c:pt idx="9">
                  <c:v>1.56</c:v>
                </c:pt>
              </c:numCache>
            </c:numRef>
          </c:val>
          <c:extLst>
            <c:ext xmlns:c16="http://schemas.microsoft.com/office/drawing/2014/chart" uri="{C3380CC4-5D6E-409C-BE32-E72D297353CC}">
              <c16:uniqueId val="{00000008-629D-4269-A8BB-F33DF3EC45BA}"/>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8.0500000000000007</c:v>
                </c:pt>
                <c:pt idx="2">
                  <c:v>#N/A</c:v>
                </c:pt>
                <c:pt idx="3">
                  <c:v>9.02</c:v>
                </c:pt>
                <c:pt idx="4">
                  <c:v>#N/A</c:v>
                </c:pt>
                <c:pt idx="5">
                  <c:v>12.72</c:v>
                </c:pt>
                <c:pt idx="6">
                  <c:v>#N/A</c:v>
                </c:pt>
                <c:pt idx="7">
                  <c:v>8</c:v>
                </c:pt>
                <c:pt idx="8">
                  <c:v>#N/A</c:v>
                </c:pt>
                <c:pt idx="9">
                  <c:v>9.19</c:v>
                </c:pt>
              </c:numCache>
            </c:numRef>
          </c:val>
          <c:extLst>
            <c:ext xmlns:c16="http://schemas.microsoft.com/office/drawing/2014/chart" uri="{C3380CC4-5D6E-409C-BE32-E72D297353CC}">
              <c16:uniqueId val="{00000009-629D-4269-A8BB-F33DF3EC45BA}"/>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536</c:v>
                </c:pt>
                <c:pt idx="5">
                  <c:v>542</c:v>
                </c:pt>
                <c:pt idx="8">
                  <c:v>562</c:v>
                </c:pt>
                <c:pt idx="11">
                  <c:v>567</c:v>
                </c:pt>
                <c:pt idx="14">
                  <c:v>567</c:v>
                </c:pt>
              </c:numCache>
            </c:numRef>
          </c:val>
          <c:extLst>
            <c:ext xmlns:c16="http://schemas.microsoft.com/office/drawing/2014/chart" uri="{C3380CC4-5D6E-409C-BE32-E72D297353CC}">
              <c16:uniqueId val="{00000000-0B3E-4BB3-B146-8A53F3FAD598}"/>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0B3E-4BB3-B146-8A53F3FAD598}"/>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0B3E-4BB3-B146-8A53F3FAD598}"/>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10</c:v>
                </c:pt>
                <c:pt idx="3">
                  <c:v>23</c:v>
                </c:pt>
                <c:pt idx="6">
                  <c:v>28</c:v>
                </c:pt>
                <c:pt idx="9">
                  <c:v>27</c:v>
                </c:pt>
                <c:pt idx="12">
                  <c:v>27</c:v>
                </c:pt>
              </c:numCache>
            </c:numRef>
          </c:val>
          <c:extLst>
            <c:ext xmlns:c16="http://schemas.microsoft.com/office/drawing/2014/chart" uri="{C3380CC4-5D6E-409C-BE32-E72D297353CC}">
              <c16:uniqueId val="{00000003-0B3E-4BB3-B146-8A53F3FAD598}"/>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110</c:v>
                </c:pt>
                <c:pt idx="3">
                  <c:v>125</c:v>
                </c:pt>
                <c:pt idx="6">
                  <c:v>137</c:v>
                </c:pt>
                <c:pt idx="9">
                  <c:v>168</c:v>
                </c:pt>
                <c:pt idx="12">
                  <c:v>190</c:v>
                </c:pt>
              </c:numCache>
            </c:numRef>
          </c:val>
          <c:extLst>
            <c:ext xmlns:c16="http://schemas.microsoft.com/office/drawing/2014/chart" uri="{C3380CC4-5D6E-409C-BE32-E72D297353CC}">
              <c16:uniqueId val="{00000004-0B3E-4BB3-B146-8A53F3FAD598}"/>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B3E-4BB3-B146-8A53F3FAD598}"/>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0B3E-4BB3-B146-8A53F3FAD598}"/>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614</c:v>
                </c:pt>
                <c:pt idx="3">
                  <c:v>622</c:v>
                </c:pt>
                <c:pt idx="6">
                  <c:v>700</c:v>
                </c:pt>
                <c:pt idx="9">
                  <c:v>708</c:v>
                </c:pt>
                <c:pt idx="12">
                  <c:v>837</c:v>
                </c:pt>
              </c:numCache>
            </c:numRef>
          </c:val>
          <c:extLst>
            <c:ext xmlns:c16="http://schemas.microsoft.com/office/drawing/2014/chart" uri="{C3380CC4-5D6E-409C-BE32-E72D297353CC}">
              <c16:uniqueId val="{00000007-0B3E-4BB3-B146-8A53F3FAD598}"/>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198</c:v>
                </c:pt>
                <c:pt idx="2">
                  <c:v>#N/A</c:v>
                </c:pt>
                <c:pt idx="3">
                  <c:v>#N/A</c:v>
                </c:pt>
                <c:pt idx="4">
                  <c:v>228</c:v>
                </c:pt>
                <c:pt idx="5">
                  <c:v>#N/A</c:v>
                </c:pt>
                <c:pt idx="6">
                  <c:v>#N/A</c:v>
                </c:pt>
                <c:pt idx="7">
                  <c:v>303</c:v>
                </c:pt>
                <c:pt idx="8">
                  <c:v>#N/A</c:v>
                </c:pt>
                <c:pt idx="9">
                  <c:v>#N/A</c:v>
                </c:pt>
                <c:pt idx="10">
                  <c:v>336</c:v>
                </c:pt>
                <c:pt idx="11">
                  <c:v>#N/A</c:v>
                </c:pt>
                <c:pt idx="12">
                  <c:v>#N/A</c:v>
                </c:pt>
                <c:pt idx="13">
                  <c:v>487</c:v>
                </c:pt>
                <c:pt idx="14">
                  <c:v>#N/A</c:v>
                </c:pt>
              </c:numCache>
            </c:numRef>
          </c:val>
          <c:smooth val="0"/>
          <c:extLst>
            <c:ext xmlns:c16="http://schemas.microsoft.com/office/drawing/2014/chart" uri="{C3380CC4-5D6E-409C-BE32-E72D297353CC}">
              <c16:uniqueId val="{00000008-0B3E-4BB3-B146-8A53F3FAD598}"/>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7425</c:v>
                </c:pt>
                <c:pt idx="5">
                  <c:v>7682</c:v>
                </c:pt>
                <c:pt idx="8">
                  <c:v>7632</c:v>
                </c:pt>
                <c:pt idx="11">
                  <c:v>7557</c:v>
                </c:pt>
                <c:pt idx="14">
                  <c:v>7291</c:v>
                </c:pt>
              </c:numCache>
            </c:numRef>
          </c:val>
          <c:extLst>
            <c:ext xmlns:c16="http://schemas.microsoft.com/office/drawing/2014/chart" uri="{C3380CC4-5D6E-409C-BE32-E72D297353CC}">
              <c16:uniqueId val="{00000000-A8F5-43B9-868B-5B76A79C5893}"/>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32</c:v>
                </c:pt>
                <c:pt idx="5">
                  <c:v>32</c:v>
                </c:pt>
                <c:pt idx="8">
                  <c:v>34</c:v>
                </c:pt>
                <c:pt idx="11">
                  <c:v>34</c:v>
                </c:pt>
                <c:pt idx="14">
                  <c:v>36</c:v>
                </c:pt>
              </c:numCache>
            </c:numRef>
          </c:val>
          <c:extLst>
            <c:ext xmlns:c16="http://schemas.microsoft.com/office/drawing/2014/chart" uri="{C3380CC4-5D6E-409C-BE32-E72D297353CC}">
              <c16:uniqueId val="{00000001-A8F5-43B9-868B-5B76A79C5893}"/>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4433</c:v>
                </c:pt>
                <c:pt idx="5">
                  <c:v>5120</c:v>
                </c:pt>
                <c:pt idx="8">
                  <c:v>6003</c:v>
                </c:pt>
                <c:pt idx="11">
                  <c:v>6600</c:v>
                </c:pt>
                <c:pt idx="14">
                  <c:v>6520</c:v>
                </c:pt>
              </c:numCache>
            </c:numRef>
          </c:val>
          <c:extLst>
            <c:ext xmlns:c16="http://schemas.microsoft.com/office/drawing/2014/chart" uri="{C3380CC4-5D6E-409C-BE32-E72D297353CC}">
              <c16:uniqueId val="{00000002-A8F5-43B9-868B-5B76A79C5893}"/>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A8F5-43B9-868B-5B76A79C5893}"/>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A8F5-43B9-868B-5B76A79C5893}"/>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20</c:v>
                </c:pt>
                <c:pt idx="3">
                  <c:v>20</c:v>
                </c:pt>
                <c:pt idx="6">
                  <c:v>22</c:v>
                </c:pt>
                <c:pt idx="9">
                  <c:v>22</c:v>
                </c:pt>
                <c:pt idx="12">
                  <c:v>25</c:v>
                </c:pt>
              </c:numCache>
            </c:numRef>
          </c:val>
          <c:extLst>
            <c:ext xmlns:c16="http://schemas.microsoft.com/office/drawing/2014/chart" uri="{C3380CC4-5D6E-409C-BE32-E72D297353CC}">
              <c16:uniqueId val="{00000005-A8F5-43B9-868B-5B76A79C5893}"/>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1052</c:v>
                </c:pt>
                <c:pt idx="3">
                  <c:v>1017</c:v>
                </c:pt>
                <c:pt idx="6">
                  <c:v>963</c:v>
                </c:pt>
                <c:pt idx="9">
                  <c:v>913</c:v>
                </c:pt>
                <c:pt idx="12">
                  <c:v>847</c:v>
                </c:pt>
              </c:numCache>
            </c:numRef>
          </c:val>
          <c:extLst>
            <c:ext xmlns:c16="http://schemas.microsoft.com/office/drawing/2014/chart" uri="{C3380CC4-5D6E-409C-BE32-E72D297353CC}">
              <c16:uniqueId val="{00000006-A8F5-43B9-868B-5B76A79C5893}"/>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326</c:v>
                </c:pt>
                <c:pt idx="3">
                  <c:v>364</c:v>
                </c:pt>
                <c:pt idx="6">
                  <c:v>286</c:v>
                </c:pt>
                <c:pt idx="9">
                  <c:v>262</c:v>
                </c:pt>
                <c:pt idx="12">
                  <c:v>239</c:v>
                </c:pt>
              </c:numCache>
            </c:numRef>
          </c:val>
          <c:extLst>
            <c:ext xmlns:c16="http://schemas.microsoft.com/office/drawing/2014/chart" uri="{C3380CC4-5D6E-409C-BE32-E72D297353CC}">
              <c16:uniqueId val="{00000007-A8F5-43B9-868B-5B76A79C5893}"/>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3686</c:v>
                </c:pt>
                <c:pt idx="3">
                  <c:v>3852</c:v>
                </c:pt>
                <c:pt idx="6">
                  <c:v>3882</c:v>
                </c:pt>
                <c:pt idx="9">
                  <c:v>3999</c:v>
                </c:pt>
                <c:pt idx="12">
                  <c:v>4152</c:v>
                </c:pt>
              </c:numCache>
            </c:numRef>
          </c:val>
          <c:extLst>
            <c:ext xmlns:c16="http://schemas.microsoft.com/office/drawing/2014/chart" uri="{C3380CC4-5D6E-409C-BE32-E72D297353CC}">
              <c16:uniqueId val="{00000008-A8F5-43B9-868B-5B76A79C5893}"/>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A8F5-43B9-868B-5B76A79C5893}"/>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7365</c:v>
                </c:pt>
                <c:pt idx="3">
                  <c:v>8027</c:v>
                </c:pt>
                <c:pt idx="6">
                  <c:v>8047</c:v>
                </c:pt>
                <c:pt idx="9">
                  <c:v>7672</c:v>
                </c:pt>
                <c:pt idx="12">
                  <c:v>7484</c:v>
                </c:pt>
              </c:numCache>
            </c:numRef>
          </c:val>
          <c:extLst>
            <c:ext xmlns:c16="http://schemas.microsoft.com/office/drawing/2014/chart" uri="{C3380CC4-5D6E-409C-BE32-E72D297353CC}">
              <c16:uniqueId val="{0000000A-A8F5-43B9-868B-5B76A79C5893}"/>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560</c:v>
                </c:pt>
                <c:pt idx="2">
                  <c:v>#N/A</c:v>
                </c:pt>
                <c:pt idx="3">
                  <c:v>#N/A</c:v>
                </c:pt>
                <c:pt idx="4">
                  <c:v>446</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A8F5-43B9-868B-5B76A79C5893}"/>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2216</c:v>
                </c:pt>
                <c:pt idx="1">
                  <c:v>2243</c:v>
                </c:pt>
                <c:pt idx="2">
                  <c:v>2026</c:v>
                </c:pt>
              </c:numCache>
            </c:numRef>
          </c:val>
          <c:extLst>
            <c:ext xmlns:c16="http://schemas.microsoft.com/office/drawing/2014/chart" uri="{C3380CC4-5D6E-409C-BE32-E72D297353CC}">
              <c16:uniqueId val="{00000000-016F-43C4-8045-A09BCBDF4E05}"/>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461</c:v>
                </c:pt>
                <c:pt idx="1">
                  <c:v>661</c:v>
                </c:pt>
                <c:pt idx="2">
                  <c:v>661</c:v>
                </c:pt>
              </c:numCache>
            </c:numRef>
          </c:val>
          <c:extLst>
            <c:ext xmlns:c16="http://schemas.microsoft.com/office/drawing/2014/chart" uri="{C3380CC4-5D6E-409C-BE32-E72D297353CC}">
              <c16:uniqueId val="{00000001-016F-43C4-8045-A09BCBDF4E05}"/>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2509</c:v>
                </c:pt>
                <c:pt idx="1">
                  <c:v>2684</c:v>
                </c:pt>
                <c:pt idx="2">
                  <c:v>2693</c:v>
                </c:pt>
              </c:numCache>
            </c:numRef>
          </c:val>
          <c:extLst>
            <c:ext xmlns:c16="http://schemas.microsoft.com/office/drawing/2014/chart" uri="{C3380CC4-5D6E-409C-BE32-E72D297353CC}">
              <c16:uniqueId val="{00000002-016F-43C4-8045-A09BCBDF4E05}"/>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{EB5DCD70-DDA7-436D-84A7-4D8DA37F1CDA}</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28A4-4498-90D9-2A1DABA9205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{F8A293CC-DA5F-4298-9608-1432318C5738}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28A4-4498-90D9-2A1DABA9205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{502FC3D6-9C3F-4245-9E56-A55C3B263A28}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28A4-4498-90D9-2A1DABA9205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{E13A7E6C-65AE-4E97-B910-5914E48D54B0}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28A4-4498-90D9-2A1DABA9205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{FE7DB288-6B9F-4AFE-8123-CC817EE2F536}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28A4-4498-90D9-2A1DABA9205A}"/>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{E2ED2077-3C93-42A5-A3D2-E78BE41FB52F}</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28A4-4498-90D9-2A1DABA9205A}"/>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{BE3F1791-F713-4922-9A6F-D2454887C23E}</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28A4-4498-90D9-2A1DABA9205A}"/>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{5C0E3C56-CB90-471E-9AFC-E4210F1BDFF1}</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28A4-4498-90D9-2A1DABA9205A}"/>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{6825B722-C6A2-46C3-8007-D980E85512D7}</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28A4-4498-90D9-2A1DABA9205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61.1</c:v>
                </c:pt>
                <c:pt idx="8">
                  <c:v>64.099999999999994</c:v>
                </c:pt>
                <c:pt idx="16">
                  <c:v>65.5</c:v>
                </c:pt>
                <c:pt idx="24">
                  <c:v>66.7</c:v>
                </c:pt>
                <c:pt idx="32">
                  <c:v>67.400000000000006</c:v>
                </c:pt>
              </c:numCache>
            </c:numRef>
          </c:xVal>
          <c:yVal>
            <c:numRef>
              <c:f>公会計指標分析・財政指標組合せ分析表!$BP$51:$DC$51</c:f>
              <c:numCache>
                <c:formatCode>#,##0.0;"▲ "#,##0.0</c:formatCode>
                <c:ptCount val="40"/>
                <c:pt idx="0">
                  <c:v>10.5</c:v>
                </c:pt>
                <c:pt idx="8">
                  <c:v>7.9</c:v>
                </c:pt>
              </c:numCache>
            </c:numRef>
          </c:yVal>
          <c:smooth val="0"/>
          <c:extLst>
            <c:ext xmlns:c16="http://schemas.microsoft.com/office/drawing/2014/chart" uri="{C3380CC4-5D6E-409C-BE32-E72D297353CC}">
              <c16:uniqueId val="{00000009-28A4-4498-90D9-2A1DABA9205A}"/>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{CFA24C45-7FE8-4BC9-885C-A3BA8C0CFD18}</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28A4-4498-90D9-2A1DABA9205A}"/>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{6A8A339C-4387-41FB-AF76-F920BADD59BE}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28A4-4498-90D9-2A1DABA9205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{56629AE5-CAEC-4160-8521-5637B179F235}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28A4-4498-90D9-2A1DABA9205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{A60B2C91-F6C7-4943-A6A7-EFDCF448B9F1}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28A4-4498-90D9-2A1DABA9205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{10AAABF7-A12F-493B-AF40-A0D6A1452D72}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28A4-4498-90D9-2A1DABA9205A}"/>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{1A92B869-F97A-43F8-A6C6-9133B57394D8}</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28A4-4498-90D9-2A1DABA9205A}"/>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{AC241598-83E3-4A0C-BA9C-084D7CC26FD2}</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28A4-4498-90D9-2A1DABA9205A}"/>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{1BE2DA52-5FD7-4677-9E29-EADF700C3747}</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28A4-4498-90D9-2A1DABA9205A}"/>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{43856CBA-0D2E-4852-B1D2-0D7683686220}</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28A4-4498-90D9-2A1DABA9205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60.4</c:v>
                </c:pt>
                <c:pt idx="8">
                  <c:v>61.5</c:v>
                </c:pt>
                <c:pt idx="16">
                  <c:v>61.3</c:v>
                </c:pt>
                <c:pt idx="24">
                  <c:v>62.4</c:v>
                </c:pt>
                <c:pt idx="32">
                  <c:v>63.5</c:v>
                </c:pt>
              </c:numCache>
            </c:numRef>
          </c:xVal>
          <c:yVal>
            <c:numRef>
              <c:f>公会計指標分析・財政指標組合せ分析表!$BP$55:$DC$55</c:f>
              <c:numCache>
                <c:formatCode>#,##0.0;"▲ "#,##0.0</c:formatCode>
                <c:ptCount val="40"/>
                <c:pt idx="0">
                  <c:v>20.3</c:v>
                </c:pt>
                <c:pt idx="8">
                  <c:v>15.5</c:v>
                </c:pt>
                <c:pt idx="16">
                  <c:v>4.5999999999999996</c:v>
                </c:pt>
                <c:pt idx="24">
                  <c:v>1.6</c:v>
                </c:pt>
                <c:pt idx="32">
                  <c:v>0</c:v>
                </c:pt>
              </c:numCache>
            </c:numRef>
          </c:yVal>
          <c:smooth val="0"/>
          <c:extLst>
            <c:ext xmlns:c16="http://schemas.microsoft.com/office/drawing/2014/chart" uri="{C3380CC4-5D6E-409C-BE32-E72D297353CC}">
              <c16:uniqueId val="{00000013-28A4-4498-90D9-2A1DABA9205A}"/>
            </c:ext>
          </c:extLst>
        </c:ser>
        <c:dLbls>
          <c:showLegendKey val="0"/>
          <c:showVal val="1"/>
          <c:showCatName val="0"/>
          <c:showSerName val="0"/>
          <c:showPercent val="0"/>
          <c:showBubbleSize val="0"/>
        </c:dLbls>
        <c:axId val="46179840"/>
        <c:axId val="46181760"/>
      </c:scatterChart>
      <c:valAx>
        <c:axId val="46179840"/>
        <c:scaling>
          <c:orientation val="maxMin"/>
          <c:max val="65"/>
          <c:min val="59"/>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{C8CE3995-46F9-41EA-8CCA-421FBBB92A39}</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582F-4857-8CDC-D2159E47ABA3}"/>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{BB3A66C1-44B7-4478-A51D-A05FD6ED0737}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82F-4857-8CDC-D2159E47ABA3}"/>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{23A0B59A-11ED-45A3-B6B8-DE45B7325AF6}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82F-4857-8CDC-D2159E47ABA3}"/>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{898CE53C-1888-4D00-8CB9-EABAFC0CBF36}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82F-4857-8CDC-D2159E47ABA3}"/>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{DBA89D03-EE42-48D3-9F59-675F94C1BB14}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82F-4857-8CDC-D2159E47ABA3}"/>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{D9FECCC0-0CB2-466A-830C-8186F5C0F211}</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582F-4857-8CDC-D2159E47ABA3}"/>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{67F472C5-F15B-42D7-B483-E83D7B7D296D}</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582F-4857-8CDC-D2159E47ABA3}"/>
                </c:ext>
              </c:extLst>
            </c:dLbl>
            <c:dLbl>
              <c:idx val="24"/>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{8DAB77B5-4036-4DCB-BE8B-75666213EECE}</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582F-4857-8CDC-D2159E47ABA3}"/>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{7F18DBA3-A3B2-46A5-B6A7-1F68B3914EDE}</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582F-4857-8CDC-D2159E47ABA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3.8</c:v>
                </c:pt>
                <c:pt idx="8">
                  <c:v>3.9</c:v>
                </c:pt>
                <c:pt idx="16">
                  <c:v>4.3</c:v>
                </c:pt>
                <c:pt idx="24">
                  <c:v>5</c:v>
                </c:pt>
                <c:pt idx="32">
                  <c:v>6.4</c:v>
                </c:pt>
              </c:numCache>
            </c:numRef>
          </c:xVal>
          <c:yVal>
            <c:numRef>
              <c:f>公会計指標分析・財政指標組合せ分析表!$BP$73:$DC$73</c:f>
              <c:numCache>
                <c:formatCode>#,##0.0;"▲ "#,##0.0</c:formatCode>
                <c:ptCount val="40"/>
                <c:pt idx="0">
                  <c:v>10.5</c:v>
                </c:pt>
                <c:pt idx="8">
                  <c:v>7.9</c:v>
                </c:pt>
              </c:numCache>
            </c:numRef>
          </c:yVal>
          <c:smooth val="0"/>
          <c:extLst>
            <c:ext xmlns:c16="http://schemas.microsoft.com/office/drawing/2014/chart" uri="{C3380CC4-5D6E-409C-BE32-E72D297353CC}">
              <c16:uniqueId val="{00000009-582F-4857-8CDC-D2159E47ABA3}"/>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R01</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{97EDDEB4-C2F2-45FD-9D5E-2B3B933C06A5}</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582F-4857-8CDC-D2159E47ABA3}"/>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{BDF895F7-EEE6-47B9-86F4-A6CBE0D92A9F}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82F-4857-8CDC-D2159E47ABA3}"/>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{BE80539B-15D2-4301-8D3D-2FB1F73F826E}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82F-4857-8CDC-D2159E47ABA3}"/>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{34CF4F1F-49AC-48BB-9C84-C0C0C72A45BC}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82F-4857-8CDC-D2159E47ABA3}"/>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{10851347-8A07-404E-9CDF-AC487627B2DD}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82F-4857-8CDC-D2159E47ABA3}"/>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{6A449B60-2ADF-45EB-AF4E-2F8A96137D9A}</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582F-4857-8CDC-D2159E47ABA3}"/>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{CEDD54BD-EF9D-4EFB-B046-F98E24C5DCBC}</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582F-4857-8CDC-D2159E47ABA3}"/>
                </c:ext>
              </c:extLst>
            </c:dLbl>
            <c:dLbl>
              <c:idx val="24"/>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{C244CE93-543E-454D-9032-B219E522BE67}</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582F-4857-8CDC-D2159E47ABA3}"/>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{8BFE2146-5BAE-4144-B920-F7467D718055}</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582F-4857-8CDC-D2159E47ABA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6.6</c:v>
                </c:pt>
                <c:pt idx="8">
                  <c:v>6.4</c:v>
                </c:pt>
                <c:pt idx="16">
                  <c:v>6.3</c:v>
                </c:pt>
                <c:pt idx="24">
                  <c:v>6.6</c:v>
                </c:pt>
                <c:pt idx="32">
                  <c:v>6.8</c:v>
                </c:pt>
              </c:numCache>
            </c:numRef>
          </c:xVal>
          <c:yVal>
            <c:numRef>
              <c:f>公会計指標分析・財政指標組合せ分析表!$BP$77:$DC$77</c:f>
              <c:numCache>
                <c:formatCode>#,##0.0;"▲ "#,##0.0</c:formatCode>
                <c:ptCount val="40"/>
                <c:pt idx="0">
                  <c:v>20.3</c:v>
                </c:pt>
                <c:pt idx="8">
                  <c:v>15.5</c:v>
                </c:pt>
                <c:pt idx="16">
                  <c:v>4.5999999999999996</c:v>
                </c:pt>
                <c:pt idx="24">
                  <c:v>1.6</c:v>
                </c:pt>
                <c:pt idx="32">
                  <c:v>0</c:v>
                </c:pt>
              </c:numCache>
            </c:numRef>
          </c:yVal>
          <c:smooth val="0"/>
          <c:extLst>
            <c:ext xmlns:c16="http://schemas.microsoft.com/office/drawing/2014/chart" uri="{C3380CC4-5D6E-409C-BE32-E72D297353CC}">
              <c16:uniqueId val="{00000013-582F-4857-8CDC-D2159E47ABA3}"/>
            </c:ext>
          </c:extLst>
        </c:ser>
        <c:dLbls>
          <c:showLegendKey val="0"/>
          <c:showVal val="1"/>
          <c:showCatName val="0"/>
          <c:showSerName val="0"/>
          <c:showPercent val="0"/>
          <c:showBubbleSize val="0"/>
        </c:dLbls>
        <c:axId val="84219776"/>
        <c:axId val="84234240"/>
      </c:scatterChart>
      <c:valAx>
        <c:axId val="84219776"/>
        <c:scaling>
          <c:orientation val="maxMin"/>
          <c:max val="7"/>
          <c:min val="3"/>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27,096
26,820
75.78
13,132,121
12,531,774
585,905
6,368,575
7,483,818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[0.53]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前年度と比較して</a:t>
          </a:r>
          <a:r>
            <a:rPr kumimoji="1" lang="en-US" altLang="ja-JP" sz="1300">
              <a:latin typeface="ＭＳ Ｐゴシック" panose="020B0600070205080204" pitchFamily="50" charset="-128"/>
              <a:ea typeface="ＭＳ Ｐゴシック" panose="020B0600070205080204" pitchFamily="50" charset="-128"/>
            </a:rPr>
            <a:t>0.01</a:t>
          </a:r>
          <a:r>
            <a:rPr kumimoji="1" lang="ja-JP" altLang="en-US" sz="1300">
              <a:latin typeface="ＭＳ Ｐゴシック" panose="020B0600070205080204" pitchFamily="50" charset="-128"/>
              <a:ea typeface="ＭＳ Ｐゴシック" panose="020B0600070205080204" pitchFamily="50" charset="-128"/>
            </a:rPr>
            <a:t>減少しており、類似団体平均と比較しても</a:t>
          </a:r>
          <a:r>
            <a:rPr kumimoji="1" lang="en-US" altLang="ja-JP" sz="1300">
              <a:latin typeface="ＭＳ Ｐゴシック" panose="020B0600070205080204" pitchFamily="50" charset="-128"/>
              <a:ea typeface="ＭＳ Ｐゴシック" panose="020B0600070205080204" pitchFamily="50" charset="-128"/>
            </a:rPr>
            <a:t>0.11</a:t>
          </a:r>
          <a:r>
            <a:rPr kumimoji="1" lang="ja-JP" altLang="en-US" sz="1300">
              <a:latin typeface="ＭＳ Ｐゴシック" panose="020B0600070205080204" pitchFamily="50" charset="-128"/>
              <a:ea typeface="ＭＳ Ｐゴシック" panose="020B0600070205080204" pitchFamily="50" charset="-128"/>
            </a:rPr>
            <a:t>下回っている。現在基準財政需要額の約２分の１を普通交付税に依存している状態であるため、町税等自主財源を増加させる取り組みが必要である。人口の状況としては、減少傾向にあるため、定住人口増加のための地域活性化事業の取り組みが重要となってく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169333</xdr:rowOff>
    </xdr:from>
    <xdr:to>
      <xdr:col>23</xdr:col>
      <xdr:colOff>133350</xdr:colOff>
      <xdr:row>45</xdr:row>
      <xdr:rowOff>114300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341533"/>
          <a:ext cx="0" cy="14880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84260</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169333</xdr:rowOff>
    </xdr:from>
    <xdr:to>
      <xdr:col>24</xdr:col>
      <xdr:colOff>12700</xdr:colOff>
      <xdr:row>36</xdr:row>
      <xdr:rowOff>169333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95250</xdr:rowOff>
    </xdr:from>
    <xdr:to>
      <xdr:col>23</xdr:col>
      <xdr:colOff>133350</xdr:colOff>
      <xdr:row>43</xdr:row>
      <xdr:rowOff>108655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114800" y="7467600"/>
          <a:ext cx="8382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98372</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12782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81845</xdr:rowOff>
    </xdr:from>
    <xdr:to>
      <xdr:col>23</xdr:col>
      <xdr:colOff>184150</xdr:colOff>
      <xdr:row>43</xdr:row>
      <xdr:rowOff>11995</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902200" y="728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81845</xdr:rowOff>
    </xdr:from>
    <xdr:to>
      <xdr:col>19</xdr:col>
      <xdr:colOff>133350</xdr:colOff>
      <xdr:row>43</xdr:row>
      <xdr:rowOff>95250</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7454195"/>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55033</xdr:rowOff>
    </xdr:from>
    <xdr:to>
      <xdr:col>19</xdr:col>
      <xdr:colOff>184150</xdr:colOff>
      <xdr:row>42</xdr:row>
      <xdr:rowOff>156633</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0640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166810</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0248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68439</xdr:rowOff>
    </xdr:from>
    <xdr:to>
      <xdr:col>15</xdr:col>
      <xdr:colOff>82550</xdr:colOff>
      <xdr:row>43</xdr:row>
      <xdr:rowOff>81845</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2336800" y="7440789"/>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28222</xdr:rowOff>
    </xdr:from>
    <xdr:to>
      <xdr:col>15</xdr:col>
      <xdr:colOff>133350</xdr:colOff>
      <xdr:row>42</xdr:row>
      <xdr:rowOff>129822</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3175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139999</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69979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68439</xdr:rowOff>
    </xdr:from>
    <xdr:to>
      <xdr:col>11</xdr:col>
      <xdr:colOff>31750</xdr:colOff>
      <xdr:row>43</xdr:row>
      <xdr:rowOff>68439</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1447800" y="744078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14817</xdr:rowOff>
    </xdr:from>
    <xdr:to>
      <xdr:col>11</xdr:col>
      <xdr:colOff>82550</xdr:colOff>
      <xdr:row>42</xdr:row>
      <xdr:rowOff>116417</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2286000" y="7215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126594</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6984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41628</xdr:rowOff>
    </xdr:from>
    <xdr:to>
      <xdr:col>7</xdr:col>
      <xdr:colOff>31750</xdr:colOff>
      <xdr:row>42</xdr:row>
      <xdr:rowOff>143228</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13970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153405</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7011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57855</xdr:rowOff>
    </xdr:from>
    <xdr:to>
      <xdr:col>23</xdr:col>
      <xdr:colOff>184150</xdr:colOff>
      <xdr:row>43</xdr:row>
      <xdr:rowOff>159455</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902200" y="7430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29932</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74022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44450</xdr:rowOff>
    </xdr:from>
    <xdr:to>
      <xdr:col>19</xdr:col>
      <xdr:colOff>184150</xdr:colOff>
      <xdr:row>43</xdr:row>
      <xdr:rowOff>146050</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064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130827</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7503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31045</xdr:rowOff>
    </xdr:from>
    <xdr:to>
      <xdr:col>15</xdr:col>
      <xdr:colOff>133350</xdr:colOff>
      <xdr:row>43</xdr:row>
      <xdr:rowOff>132645</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3175000" y="740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117422</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7489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17639</xdr:rowOff>
    </xdr:from>
    <xdr:to>
      <xdr:col>11</xdr:col>
      <xdr:colOff>82550</xdr:colOff>
      <xdr:row>43</xdr:row>
      <xdr:rowOff>119239</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2286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104016</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17639</xdr:rowOff>
    </xdr:from>
    <xdr:to>
      <xdr:col>7</xdr:col>
      <xdr:colOff>31750</xdr:colOff>
      <xdr:row>43</xdr:row>
      <xdr:rowOff>119239</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1397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104016</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[88.5%]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５年度の経常収支比率は、令和４年度から横ばいで推移している。人件費・物価高騰により経常的な行政コストが増加傾向にあり、比率の回復を阻んでいる。今後適切なコスト管理と一般財源収入の増加を目指していく。</a:t>
          </a:r>
        </a:p>
      </xdr:txBody>
    </xdr:sp>
    <xdr:clientData/>
  </xdr:twoCellAnchor>
  <xdr:oneCellAnchor>
    <xdr:from>
      <xdr:col>3</xdr:col>
      <xdr:colOff>95250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66</xdr:row>
      <xdr:rowOff>82550</xdr:rowOff>
    </xdr:from>
    <xdr:to>
      <xdr:col>27</xdr:col>
      <xdr:colOff>184150</xdr:colOff>
      <xdr:row>66</xdr:row>
      <xdr:rowOff>82550</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111777</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76200</xdr:rowOff>
    </xdr:from>
    <xdr:to>
      <xdr:col>27</xdr:col>
      <xdr:colOff>184150</xdr:colOff>
      <xdr:row>59</xdr:row>
      <xdr:rowOff>76200</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58</xdr:row>
      <xdr:rowOff>105427</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2" name="財政構造の弾力性グラフ枠">
          <a:extLst>
            <a:ext uri="{FF2B5EF4-FFF2-40B4-BE49-F238E27FC236}">
              <a16:creationId xmlns:a16="http://schemas.microsoft.com/office/drawing/2014/main" id="{00000000-0008-0000-0300-00007A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114935</xdr:rowOff>
    </xdr:from>
    <xdr:to>
      <xdr:col>23</xdr:col>
      <xdr:colOff>133350</xdr:colOff>
      <xdr:row>67</xdr:row>
      <xdr:rowOff>25718</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flipV="1">
          <a:off x="4953000" y="10059035"/>
          <a:ext cx="0" cy="14538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169245</xdr:rowOff>
    </xdr:from>
    <xdr:ext cx="762000" cy="259045"/>
    <xdr:sp macro="" textlink="">
      <xdr:nvSpPr>
        <xdr:cNvPr id="124" name="財政構造の弾力性最小値テキスト">
          <a:extLst>
            <a:ext uri="{FF2B5EF4-FFF2-40B4-BE49-F238E27FC236}">
              <a16:creationId xmlns:a16="http://schemas.microsoft.com/office/drawing/2014/main" id="{00000000-0008-0000-0300-00007C000000}"/>
            </a:ext>
          </a:extLst>
        </xdr:cNvPr>
        <xdr:cNvSpPr txBox="1"/>
      </xdr:nvSpPr>
      <xdr:spPr>
        <a:xfrm>
          <a:off x="5041900" y="11484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25718</xdr:rowOff>
    </xdr:from>
    <xdr:to>
      <xdr:col>24</xdr:col>
      <xdr:colOff>12700</xdr:colOff>
      <xdr:row>67</xdr:row>
      <xdr:rowOff>25718</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4864100" y="11512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29862</xdr:rowOff>
    </xdr:from>
    <xdr:ext cx="762000" cy="259045"/>
    <xdr:sp macro="" textlink="">
      <xdr:nvSpPr>
        <xdr:cNvPr id="126" name="財政構造の弾力性最大値テキスト">
          <a:extLst>
            <a:ext uri="{FF2B5EF4-FFF2-40B4-BE49-F238E27FC236}">
              <a16:creationId xmlns:a16="http://schemas.microsoft.com/office/drawing/2014/main" id="{00000000-0008-0000-0300-00007E000000}"/>
            </a:ext>
          </a:extLst>
        </xdr:cNvPr>
        <xdr:cNvSpPr txBox="1"/>
      </xdr:nvSpPr>
      <xdr:spPr>
        <a:xfrm>
          <a:off x="5041900" y="9802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114935</xdr:rowOff>
    </xdr:from>
    <xdr:to>
      <xdr:col>24</xdr:col>
      <xdr:colOff>12700</xdr:colOff>
      <xdr:row>58</xdr:row>
      <xdr:rowOff>114935</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4864100" y="10059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74613</xdr:rowOff>
    </xdr:from>
    <xdr:to>
      <xdr:col>23</xdr:col>
      <xdr:colOff>133350</xdr:colOff>
      <xdr:row>62</xdr:row>
      <xdr:rowOff>74613</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114800" y="1070451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152734</xdr:rowOff>
    </xdr:from>
    <xdr:ext cx="762000" cy="259045"/>
    <xdr:sp macro="" textlink="">
      <xdr:nvSpPr>
        <xdr:cNvPr id="129" name="財政構造の弾力性平均値テキスト">
          <a:extLst>
            <a:ext uri="{FF2B5EF4-FFF2-40B4-BE49-F238E27FC236}">
              <a16:creationId xmlns:a16="http://schemas.microsoft.com/office/drawing/2014/main" id="{00000000-0008-0000-0300-000081000000}"/>
            </a:ext>
          </a:extLst>
        </xdr:cNvPr>
        <xdr:cNvSpPr txBox="1"/>
      </xdr:nvSpPr>
      <xdr:spPr>
        <a:xfrm>
          <a:off x="5041900" y="107826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9207</xdr:rowOff>
    </xdr:from>
    <xdr:to>
      <xdr:col>23</xdr:col>
      <xdr:colOff>184150</xdr:colOff>
      <xdr:row>63</xdr:row>
      <xdr:rowOff>110807</xdr:rowOff>
    </xdr:to>
    <xdr:sp macro="" textlink="">
      <xdr:nvSpPr>
        <xdr:cNvPr id="130" name="フローチャート: 判断 129">
          <a:extLst>
            <a:ext uri="{FF2B5EF4-FFF2-40B4-BE49-F238E27FC236}">
              <a16:creationId xmlns:a16="http://schemas.microsoft.com/office/drawing/2014/main" id="{00000000-0008-0000-0300-000082000000}"/>
            </a:ext>
          </a:extLst>
        </xdr:cNvPr>
        <xdr:cNvSpPr/>
      </xdr:nvSpPr>
      <xdr:spPr>
        <a:xfrm>
          <a:off x="49022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103822</xdr:rowOff>
    </xdr:from>
    <xdr:to>
      <xdr:col>19</xdr:col>
      <xdr:colOff>133350</xdr:colOff>
      <xdr:row>62</xdr:row>
      <xdr:rowOff>74613</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3225800" y="10390822"/>
          <a:ext cx="889000" cy="313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72072</xdr:rowOff>
    </xdr:from>
    <xdr:to>
      <xdr:col>19</xdr:col>
      <xdr:colOff>184150</xdr:colOff>
      <xdr:row>63</xdr:row>
      <xdr:rowOff>2222</xdr:rowOff>
    </xdr:to>
    <xdr:sp macro="" textlink="">
      <xdr:nvSpPr>
        <xdr:cNvPr id="132" name="フローチャート: 判断 131">
          <a:extLst>
            <a:ext uri="{FF2B5EF4-FFF2-40B4-BE49-F238E27FC236}">
              <a16:creationId xmlns:a16="http://schemas.microsoft.com/office/drawing/2014/main" id="{00000000-0008-0000-0300-000084000000}"/>
            </a:ext>
          </a:extLst>
        </xdr:cNvPr>
        <xdr:cNvSpPr/>
      </xdr:nvSpPr>
      <xdr:spPr>
        <a:xfrm>
          <a:off x="4064000" y="10701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158449</xdr:rowOff>
    </xdr:from>
    <xdr:ext cx="736600" cy="259045"/>
    <xdr:sp macro="" textlink="">
      <xdr:nvSpPr>
        <xdr:cNvPr id="133" name="テキスト ボックス 132">
          <a:extLst>
            <a:ext uri="{FF2B5EF4-FFF2-40B4-BE49-F238E27FC236}">
              <a16:creationId xmlns:a16="http://schemas.microsoft.com/office/drawing/2014/main" id="{00000000-0008-0000-0300-000085000000}"/>
            </a:ext>
          </a:extLst>
        </xdr:cNvPr>
        <xdr:cNvSpPr txBox="1"/>
      </xdr:nvSpPr>
      <xdr:spPr>
        <a:xfrm>
          <a:off x="3733800" y="107883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60</xdr:row>
      <xdr:rowOff>103822</xdr:rowOff>
    </xdr:from>
    <xdr:to>
      <xdr:col>15</xdr:col>
      <xdr:colOff>82550</xdr:colOff>
      <xdr:row>62</xdr:row>
      <xdr:rowOff>74613</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2336800" y="10390822"/>
          <a:ext cx="889000" cy="313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61</xdr:row>
      <xdr:rowOff>2222</xdr:rowOff>
    </xdr:from>
    <xdr:to>
      <xdr:col>15</xdr:col>
      <xdr:colOff>133350</xdr:colOff>
      <xdr:row>61</xdr:row>
      <xdr:rowOff>103822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3175000" y="10460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88599</xdr:rowOff>
    </xdr:from>
    <xdr:ext cx="7620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2844800" y="10547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113347</xdr:rowOff>
    </xdr:from>
    <xdr:to>
      <xdr:col>11</xdr:col>
      <xdr:colOff>31750</xdr:colOff>
      <xdr:row>62</xdr:row>
      <xdr:rowOff>74613</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1447800" y="10571797"/>
          <a:ext cx="889000" cy="132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150495</xdr:rowOff>
    </xdr:from>
    <xdr:to>
      <xdr:col>11</xdr:col>
      <xdr:colOff>82550</xdr:colOff>
      <xdr:row>63</xdr:row>
      <xdr:rowOff>80645</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2286000" y="1078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65422</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1955800" y="10866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33338</xdr:rowOff>
    </xdr:from>
    <xdr:to>
      <xdr:col>7</xdr:col>
      <xdr:colOff>31750</xdr:colOff>
      <xdr:row>63</xdr:row>
      <xdr:rowOff>134938</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1397000" y="10834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119715</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1066800" y="10921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23813</xdr:rowOff>
    </xdr:from>
    <xdr:to>
      <xdr:col>23</xdr:col>
      <xdr:colOff>184150</xdr:colOff>
      <xdr:row>62</xdr:row>
      <xdr:rowOff>125413</xdr:rowOff>
    </xdr:to>
    <xdr:sp macro="" textlink="">
      <xdr:nvSpPr>
        <xdr:cNvPr id="147" name="楕円 146">
          <a:extLst>
            <a:ext uri="{FF2B5EF4-FFF2-40B4-BE49-F238E27FC236}">
              <a16:creationId xmlns:a16="http://schemas.microsoft.com/office/drawing/2014/main" id="{00000000-0008-0000-0300-000093000000}"/>
            </a:ext>
          </a:extLst>
        </xdr:cNvPr>
        <xdr:cNvSpPr/>
      </xdr:nvSpPr>
      <xdr:spPr>
        <a:xfrm>
          <a:off x="4902200" y="1065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40340</xdr:rowOff>
    </xdr:from>
    <xdr:ext cx="762000" cy="259045"/>
    <xdr:sp macro="" textlink="">
      <xdr:nvSpPr>
        <xdr:cNvPr id="148" name="財政構造の弾力性該当値テキスト">
          <a:extLst>
            <a:ext uri="{FF2B5EF4-FFF2-40B4-BE49-F238E27FC236}">
              <a16:creationId xmlns:a16="http://schemas.microsoft.com/office/drawing/2014/main" id="{00000000-0008-0000-0300-000094000000}"/>
            </a:ext>
          </a:extLst>
        </xdr:cNvPr>
        <xdr:cNvSpPr txBox="1"/>
      </xdr:nvSpPr>
      <xdr:spPr>
        <a:xfrm>
          <a:off x="5041900" y="10498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23813</xdr:rowOff>
    </xdr:from>
    <xdr:to>
      <xdr:col>19</xdr:col>
      <xdr:colOff>184150</xdr:colOff>
      <xdr:row>62</xdr:row>
      <xdr:rowOff>125413</xdr:rowOff>
    </xdr:to>
    <xdr:sp macro="" textlink="">
      <xdr:nvSpPr>
        <xdr:cNvPr id="149" name="楕円 148">
          <a:extLst>
            <a:ext uri="{FF2B5EF4-FFF2-40B4-BE49-F238E27FC236}">
              <a16:creationId xmlns:a16="http://schemas.microsoft.com/office/drawing/2014/main" id="{00000000-0008-0000-0300-000095000000}"/>
            </a:ext>
          </a:extLst>
        </xdr:cNvPr>
        <xdr:cNvSpPr/>
      </xdr:nvSpPr>
      <xdr:spPr>
        <a:xfrm>
          <a:off x="4064000" y="1065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135590</xdr:rowOff>
    </xdr:from>
    <xdr:ext cx="7366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733800" y="104225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60</xdr:row>
      <xdr:rowOff>53022</xdr:rowOff>
    </xdr:from>
    <xdr:to>
      <xdr:col>15</xdr:col>
      <xdr:colOff>133350</xdr:colOff>
      <xdr:row>60</xdr:row>
      <xdr:rowOff>154622</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3175000" y="10340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164799</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844800" y="10108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23813</xdr:rowOff>
    </xdr:from>
    <xdr:to>
      <xdr:col>11</xdr:col>
      <xdr:colOff>82550</xdr:colOff>
      <xdr:row>62</xdr:row>
      <xdr:rowOff>125413</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2286000" y="1065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135590</xdr:rowOff>
    </xdr:from>
    <xdr:ext cx="7620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1955800" y="104225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62547</xdr:rowOff>
    </xdr:from>
    <xdr:to>
      <xdr:col>7</xdr:col>
      <xdr:colOff>31750</xdr:colOff>
      <xdr:row>61</xdr:row>
      <xdr:rowOff>164147</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1397000" y="10520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2874</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066800" y="102898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7" name="正方形/長方形 156">
          <a:extLst>
            <a:ext uri="{FF2B5EF4-FFF2-40B4-BE49-F238E27FC236}">
              <a16:creationId xmlns:a16="http://schemas.microsoft.com/office/drawing/2014/main" id="{00000000-0008-0000-0300-00009D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[137,100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69" name="テキスト ボックス 168">
          <a:extLst>
            <a:ext uri="{FF2B5EF4-FFF2-40B4-BE49-F238E27FC236}">
              <a16:creationId xmlns:a16="http://schemas.microsoft.com/office/drawing/2014/main" id="{00000000-0008-0000-0300-0000A9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人件費は定年延長に伴う退職手当負担金の調整により、減少している。また、物件費においては、ふるさと納税寄附金減少による事務費の削減、新型コロナウイルスワクチン接種関係経費の縮小により人口</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人当たり決算額が前年度比</a:t>
          </a:r>
          <a:r>
            <a:rPr kumimoji="1" lang="en-US" altLang="ja-JP" sz="1300">
              <a:latin typeface="ＭＳ Ｐゴシック" panose="020B0600070205080204" pitchFamily="50" charset="-128"/>
              <a:ea typeface="ＭＳ Ｐゴシック" panose="020B0600070205080204" pitchFamily="50" charset="-128"/>
            </a:rPr>
            <a:t>5,288</a:t>
          </a:r>
          <a:r>
            <a:rPr kumimoji="1" lang="ja-JP" altLang="en-US" sz="1300">
              <a:latin typeface="ＭＳ Ｐゴシック" panose="020B0600070205080204" pitchFamily="50" charset="-128"/>
              <a:ea typeface="ＭＳ Ｐゴシック" panose="020B0600070205080204" pitchFamily="50" charset="-128"/>
            </a:rPr>
            <a:t>円減少している。また類似団体平均を</a:t>
          </a:r>
          <a:r>
            <a:rPr kumimoji="1" lang="en-US" altLang="ja-JP" sz="1300">
              <a:latin typeface="ＭＳ Ｐゴシック" panose="020B0600070205080204" pitchFamily="50" charset="-128"/>
              <a:ea typeface="ＭＳ Ｐゴシック" panose="020B0600070205080204" pitchFamily="50" charset="-128"/>
            </a:rPr>
            <a:t>3,186</a:t>
          </a:r>
          <a:r>
            <a:rPr kumimoji="1" lang="ja-JP" altLang="en-US" sz="1300">
              <a:latin typeface="ＭＳ Ｐゴシック" panose="020B0600070205080204" pitchFamily="50" charset="-128"/>
              <a:ea typeface="ＭＳ Ｐゴシック" panose="020B0600070205080204" pitchFamily="50" charset="-128"/>
            </a:rPr>
            <a:t>円下回っているものの、今後事務事業の抜本的見直しを行い、物価高騰による事業費増加が財政状況に与える影響を抑制していく。</a:t>
          </a:r>
        </a:p>
      </xdr:txBody>
    </xdr:sp>
    <xdr:clientData/>
  </xdr:twoCellAnchor>
  <xdr:oneCellAnchor>
    <xdr:from>
      <xdr:col>3</xdr:col>
      <xdr:colOff>95250</xdr:colOff>
      <xdr:row>77</xdr:row>
      <xdr:rowOff>6350</xdr:rowOff>
    </xdr:from>
    <xdr:ext cx="349839" cy="225703"/>
    <xdr:sp macro="" textlink="">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1" name="直線コネクタ 170">
          <a:extLst>
            <a:ext uri="{FF2B5EF4-FFF2-40B4-BE49-F238E27FC236}">
              <a16:creationId xmlns:a16="http://schemas.microsoft.com/office/drawing/2014/main" id="{00000000-0008-0000-0300-0000AB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3" name="直線コネクタ 172">
          <a:extLst>
            <a:ext uri="{FF2B5EF4-FFF2-40B4-BE49-F238E27FC236}">
              <a16:creationId xmlns:a16="http://schemas.microsoft.com/office/drawing/2014/main" id="{00000000-0008-0000-0300-0000AD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3" name="人件費・物件費等の状況グラフ枠">
          <a:extLst>
            <a:ext uri="{FF2B5EF4-FFF2-40B4-BE49-F238E27FC236}">
              <a16:creationId xmlns:a16="http://schemas.microsoft.com/office/drawing/2014/main" id="{00000000-0008-0000-0300-0000B7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150169</xdr:rowOff>
    </xdr:from>
    <xdr:to>
      <xdr:col>23</xdr:col>
      <xdr:colOff>133350</xdr:colOff>
      <xdr:row>87</xdr:row>
      <xdr:rowOff>146345</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flipV="1">
          <a:off x="4953000" y="13866169"/>
          <a:ext cx="0" cy="119632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87</xdr:row>
      <xdr:rowOff>118422</xdr:rowOff>
    </xdr:from>
    <xdr:ext cx="762000" cy="259045"/>
    <xdr:sp macro="" textlink="">
      <xdr:nvSpPr>
        <xdr:cNvPr id="185" name="人件費・物件費等の状況最小値テキスト">
          <a:extLst>
            <a:ext uri="{FF2B5EF4-FFF2-40B4-BE49-F238E27FC236}">
              <a16:creationId xmlns:a16="http://schemas.microsoft.com/office/drawing/2014/main" id="{00000000-0008-0000-0300-0000B9000000}"/>
            </a:ext>
          </a:extLst>
        </xdr:cNvPr>
        <xdr:cNvSpPr txBox="1"/>
      </xdr:nvSpPr>
      <xdr:spPr>
        <a:xfrm>
          <a:off x="5041900" y="15034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344,798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87</xdr:row>
      <xdr:rowOff>146345</xdr:rowOff>
    </xdr:from>
    <xdr:to>
      <xdr:col>24</xdr:col>
      <xdr:colOff>12700</xdr:colOff>
      <xdr:row>87</xdr:row>
      <xdr:rowOff>146345</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4864100" y="150624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65096</xdr:rowOff>
    </xdr:from>
    <xdr:ext cx="762000" cy="259045"/>
    <xdr:sp macro="" textlink="">
      <xdr:nvSpPr>
        <xdr:cNvPr id="187" name="人件費・物件費等の状況最大値テキスト">
          <a:extLst>
            <a:ext uri="{FF2B5EF4-FFF2-40B4-BE49-F238E27FC236}">
              <a16:creationId xmlns:a16="http://schemas.microsoft.com/office/drawing/2014/main" id="{00000000-0008-0000-0300-0000BB000000}"/>
            </a:ext>
          </a:extLst>
        </xdr:cNvPr>
        <xdr:cNvSpPr txBox="1"/>
      </xdr:nvSpPr>
      <xdr:spPr>
        <a:xfrm>
          <a:off x="5041900" y="136096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150169</xdr:rowOff>
    </xdr:from>
    <xdr:to>
      <xdr:col>24</xdr:col>
      <xdr:colOff>12700</xdr:colOff>
      <xdr:row>80</xdr:row>
      <xdr:rowOff>150169</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864100" y="13866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1245</xdr:rowOff>
    </xdr:from>
    <xdr:to>
      <xdr:col>23</xdr:col>
      <xdr:colOff>133350</xdr:colOff>
      <xdr:row>82</xdr:row>
      <xdr:rowOff>26764</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flipV="1">
          <a:off x="4114800" y="14060145"/>
          <a:ext cx="838200" cy="25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109348</xdr:rowOff>
    </xdr:from>
    <xdr:ext cx="762000" cy="259045"/>
    <xdr:sp macro="" textlink="">
      <xdr:nvSpPr>
        <xdr:cNvPr id="190" name="人件費・物件費等の状況平均値テキスト">
          <a:extLst>
            <a:ext uri="{FF2B5EF4-FFF2-40B4-BE49-F238E27FC236}">
              <a16:creationId xmlns:a16="http://schemas.microsoft.com/office/drawing/2014/main" id="{00000000-0008-0000-0300-0000BE000000}"/>
            </a:ext>
          </a:extLst>
        </xdr:cNvPr>
        <xdr:cNvSpPr txBox="1"/>
      </xdr:nvSpPr>
      <xdr:spPr>
        <a:xfrm>
          <a:off x="5041900" y="1399679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137271</xdr:rowOff>
    </xdr:from>
    <xdr:to>
      <xdr:col>23</xdr:col>
      <xdr:colOff>184150</xdr:colOff>
      <xdr:row>82</xdr:row>
      <xdr:rowOff>67421</xdr:rowOff>
    </xdr:to>
    <xdr:sp macro="" textlink="">
      <xdr:nvSpPr>
        <xdr:cNvPr id="191" name="フローチャート: 判断 190">
          <a:extLst>
            <a:ext uri="{FF2B5EF4-FFF2-40B4-BE49-F238E27FC236}">
              <a16:creationId xmlns:a16="http://schemas.microsoft.com/office/drawing/2014/main" id="{00000000-0008-0000-0300-0000BF000000}"/>
            </a:ext>
          </a:extLst>
        </xdr:cNvPr>
        <xdr:cNvSpPr/>
      </xdr:nvSpPr>
      <xdr:spPr>
        <a:xfrm>
          <a:off x="4902200" y="14024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7460</xdr:rowOff>
    </xdr:from>
    <xdr:to>
      <xdr:col>19</xdr:col>
      <xdr:colOff>133350</xdr:colOff>
      <xdr:row>82</xdr:row>
      <xdr:rowOff>26764</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3225800" y="14066360"/>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138289</xdr:rowOff>
    </xdr:from>
    <xdr:to>
      <xdr:col>19</xdr:col>
      <xdr:colOff>184150</xdr:colOff>
      <xdr:row>82</xdr:row>
      <xdr:rowOff>68439</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064000" y="14025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78616</xdr:rowOff>
    </xdr:from>
    <xdr:ext cx="736600" cy="259045"/>
    <xdr:sp macro="" textlink="">
      <xdr:nvSpPr>
        <xdr:cNvPr id="194" name="テキスト ボックス 193">
          <a:extLst>
            <a:ext uri="{FF2B5EF4-FFF2-40B4-BE49-F238E27FC236}">
              <a16:creationId xmlns:a16="http://schemas.microsoft.com/office/drawing/2014/main" id="{00000000-0008-0000-0300-0000C2000000}"/>
            </a:ext>
          </a:extLst>
        </xdr:cNvPr>
        <xdr:cNvSpPr txBox="1"/>
      </xdr:nvSpPr>
      <xdr:spPr>
        <a:xfrm>
          <a:off x="3733800" y="137946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131533</xdr:rowOff>
    </xdr:from>
    <xdr:to>
      <xdr:col>15</xdr:col>
      <xdr:colOff>82550</xdr:colOff>
      <xdr:row>82</xdr:row>
      <xdr:rowOff>7460</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2336800" y="14018983"/>
          <a:ext cx="889000" cy="47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111843</xdr:rowOff>
    </xdr:from>
    <xdr:to>
      <xdr:col>15</xdr:col>
      <xdr:colOff>133350</xdr:colOff>
      <xdr:row>82</xdr:row>
      <xdr:rowOff>41993</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3175000" y="1399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52170</xdr:rowOff>
    </xdr:from>
    <xdr:ext cx="762000" cy="259045"/>
    <xdr:sp macro="" textlink="">
      <xdr:nvSpPr>
        <xdr:cNvPr id="197" name="テキスト ボックス 196">
          <a:extLst>
            <a:ext uri="{FF2B5EF4-FFF2-40B4-BE49-F238E27FC236}">
              <a16:creationId xmlns:a16="http://schemas.microsoft.com/office/drawing/2014/main" id="{00000000-0008-0000-0300-0000C5000000}"/>
            </a:ext>
          </a:extLst>
        </xdr:cNvPr>
        <xdr:cNvSpPr txBox="1"/>
      </xdr:nvSpPr>
      <xdr:spPr>
        <a:xfrm>
          <a:off x="2844800" y="13768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71532</xdr:rowOff>
    </xdr:from>
    <xdr:to>
      <xdr:col>11</xdr:col>
      <xdr:colOff>31750</xdr:colOff>
      <xdr:row>81</xdr:row>
      <xdr:rowOff>131533</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1447800" y="13958982"/>
          <a:ext cx="889000" cy="60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77524</xdr:rowOff>
    </xdr:from>
    <xdr:to>
      <xdr:col>11</xdr:col>
      <xdr:colOff>82550</xdr:colOff>
      <xdr:row>82</xdr:row>
      <xdr:rowOff>7674</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2286000" y="13964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17851</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1955800" y="137338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29283</xdr:rowOff>
    </xdr:from>
    <xdr:to>
      <xdr:col>7</xdr:col>
      <xdr:colOff>31750</xdr:colOff>
      <xdr:row>81</xdr:row>
      <xdr:rowOff>130883</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1397000" y="13916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115660</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066800" y="14003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121895</xdr:rowOff>
    </xdr:from>
    <xdr:to>
      <xdr:col>23</xdr:col>
      <xdr:colOff>184150</xdr:colOff>
      <xdr:row>82</xdr:row>
      <xdr:rowOff>52045</xdr:rowOff>
    </xdr:to>
    <xdr:sp macro="" textlink="">
      <xdr:nvSpPr>
        <xdr:cNvPr id="208" name="楕円 207">
          <a:extLst>
            <a:ext uri="{FF2B5EF4-FFF2-40B4-BE49-F238E27FC236}">
              <a16:creationId xmlns:a16="http://schemas.microsoft.com/office/drawing/2014/main" id="{00000000-0008-0000-0300-0000D0000000}"/>
            </a:ext>
          </a:extLst>
        </xdr:cNvPr>
        <xdr:cNvSpPr/>
      </xdr:nvSpPr>
      <xdr:spPr>
        <a:xfrm>
          <a:off x="4902200" y="14009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138422</xdr:rowOff>
    </xdr:from>
    <xdr:ext cx="762000" cy="259045"/>
    <xdr:sp macro="" textlink="">
      <xdr:nvSpPr>
        <xdr:cNvPr id="209" name="人件費・物件費等の状況該当値テキスト">
          <a:extLst>
            <a:ext uri="{FF2B5EF4-FFF2-40B4-BE49-F238E27FC236}">
              <a16:creationId xmlns:a16="http://schemas.microsoft.com/office/drawing/2014/main" id="{00000000-0008-0000-0300-0000D1000000}"/>
            </a:ext>
          </a:extLst>
        </xdr:cNvPr>
        <xdr:cNvSpPr txBox="1"/>
      </xdr:nvSpPr>
      <xdr:spPr>
        <a:xfrm>
          <a:off x="5041900" y="13854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137,100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147414</xdr:rowOff>
    </xdr:from>
    <xdr:to>
      <xdr:col>19</xdr:col>
      <xdr:colOff>184150</xdr:colOff>
      <xdr:row>82</xdr:row>
      <xdr:rowOff>77564</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064000" y="14034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62341</xdr:rowOff>
    </xdr:from>
    <xdr:ext cx="7366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733800" y="141212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128110</xdr:rowOff>
    </xdr:from>
    <xdr:to>
      <xdr:col>15</xdr:col>
      <xdr:colOff>133350</xdr:colOff>
      <xdr:row>82</xdr:row>
      <xdr:rowOff>58260</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3175000" y="14015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43037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2844800" y="1410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80733</xdr:rowOff>
    </xdr:from>
    <xdr:to>
      <xdr:col>11</xdr:col>
      <xdr:colOff>82550</xdr:colOff>
      <xdr:row>82</xdr:row>
      <xdr:rowOff>10883</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2286000" y="13968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167110</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955800" y="140545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20732</xdr:rowOff>
    </xdr:from>
    <xdr:to>
      <xdr:col>7</xdr:col>
      <xdr:colOff>31750</xdr:colOff>
      <xdr:row>81</xdr:row>
      <xdr:rowOff>122332</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1397000" y="13908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132509</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066800" y="136770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8" name="正方形/長方形 217">
          <a:extLst>
            <a:ext uri="{FF2B5EF4-FFF2-40B4-BE49-F238E27FC236}">
              <a16:creationId xmlns:a16="http://schemas.microsoft.com/office/drawing/2014/main" id="{00000000-0008-0000-0300-0000DA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低号給職員の退職の増加等により前年度比</a:t>
          </a:r>
          <a:r>
            <a:rPr kumimoji="1" lang="en-US" altLang="ja-JP" sz="1300">
              <a:latin typeface="ＭＳ Ｐゴシック" panose="020B0600070205080204" pitchFamily="50" charset="-128"/>
              <a:ea typeface="ＭＳ Ｐゴシック" panose="020B0600070205080204" pitchFamily="50" charset="-128"/>
            </a:rPr>
            <a:t>0.7</a:t>
          </a:r>
          <a:r>
            <a:rPr kumimoji="1" lang="ja-JP" altLang="en-US" sz="1300">
              <a:latin typeface="ＭＳ Ｐゴシック" panose="020B0600070205080204" pitchFamily="50" charset="-128"/>
              <a:ea typeface="ＭＳ Ｐゴシック" panose="020B0600070205080204" pitchFamily="50" charset="-128"/>
            </a:rPr>
            <a:t>ポイント増加している。今後においては、人件費の伸びを注視しつつ、必要な人材を確保しながら、現在の財政状況に応じた適正な給与水準を確保していく。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1" name="直線コネクタ 230">
          <a:extLst>
            <a:ext uri="{FF2B5EF4-FFF2-40B4-BE49-F238E27FC236}">
              <a16:creationId xmlns:a16="http://schemas.microsoft.com/office/drawing/2014/main" id="{00000000-0008-0000-0300-0000E7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74084</xdr:rowOff>
    </xdr:from>
    <xdr:to>
      <xdr:col>81</xdr:col>
      <xdr:colOff>44450</xdr:colOff>
      <xdr:row>89</xdr:row>
      <xdr:rowOff>110066</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61534"/>
          <a:ext cx="0" cy="140758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82143</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341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110066</xdr:rowOff>
    </xdr:from>
    <xdr:to>
      <xdr:col>81</xdr:col>
      <xdr:colOff>133350</xdr:colOff>
      <xdr:row>89</xdr:row>
      <xdr:rowOff>110066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36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160461</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705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74084</xdr:rowOff>
    </xdr:from>
    <xdr:to>
      <xdr:col>81</xdr:col>
      <xdr:colOff>133350</xdr:colOff>
      <xdr:row>81</xdr:row>
      <xdr:rowOff>74084</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61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31750</xdr:rowOff>
    </xdr:from>
    <xdr:to>
      <xdr:col>81</xdr:col>
      <xdr:colOff>44450</xdr:colOff>
      <xdr:row>85</xdr:row>
      <xdr:rowOff>125589</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179800" y="14605000"/>
          <a:ext cx="8382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73677</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646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101600</xdr:rowOff>
    </xdr:from>
    <xdr:to>
      <xdr:col>81</xdr:col>
      <xdr:colOff>95250</xdr:colOff>
      <xdr:row>86</xdr:row>
      <xdr:rowOff>31750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67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122766</xdr:rowOff>
    </xdr:from>
    <xdr:to>
      <xdr:col>77</xdr:col>
      <xdr:colOff>44450</xdr:colOff>
      <xdr:row>85</xdr:row>
      <xdr:rowOff>31750</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5290800" y="14524566"/>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115005</xdr:rowOff>
    </xdr:from>
    <xdr:to>
      <xdr:col>77</xdr:col>
      <xdr:colOff>95250</xdr:colOff>
      <xdr:row>86</xdr:row>
      <xdr:rowOff>45155</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68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29932</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7746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122766</xdr:rowOff>
    </xdr:from>
    <xdr:to>
      <xdr:col>72</xdr:col>
      <xdr:colOff>203200</xdr:colOff>
      <xdr:row>85</xdr:row>
      <xdr:rowOff>58561</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4401800" y="14524566"/>
          <a:ext cx="889000" cy="107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128411</xdr:rowOff>
    </xdr:from>
    <xdr:to>
      <xdr:col>73</xdr:col>
      <xdr:colOff>44450</xdr:colOff>
      <xdr:row>86</xdr:row>
      <xdr:rowOff>58561</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701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43338</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78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4939</xdr:rowOff>
    </xdr:from>
    <xdr:to>
      <xdr:col>68</xdr:col>
      <xdr:colOff>152400</xdr:colOff>
      <xdr:row>85</xdr:row>
      <xdr:rowOff>58561</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3512800" y="14578189"/>
          <a:ext cx="889000" cy="53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168628</xdr:rowOff>
    </xdr:from>
    <xdr:to>
      <xdr:col>68</xdr:col>
      <xdr:colOff>203200</xdr:colOff>
      <xdr:row>86</xdr:row>
      <xdr:rowOff>98778</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741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83555</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8282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141816</xdr:rowOff>
    </xdr:from>
    <xdr:to>
      <xdr:col>64</xdr:col>
      <xdr:colOff>152400</xdr:colOff>
      <xdr:row>86</xdr:row>
      <xdr:rowOff>71966</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715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56743</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801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74789</xdr:rowOff>
    </xdr:from>
    <xdr:to>
      <xdr:col>81</xdr:col>
      <xdr:colOff>95250</xdr:colOff>
      <xdr:row>86</xdr:row>
      <xdr:rowOff>4939</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648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91316</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493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84</xdr:row>
      <xdr:rowOff>152400</xdr:rowOff>
    </xdr:from>
    <xdr:to>
      <xdr:col>77</xdr:col>
      <xdr:colOff>95250</xdr:colOff>
      <xdr:row>85</xdr:row>
      <xdr:rowOff>82550</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92727</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323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71966</xdr:rowOff>
    </xdr:from>
    <xdr:to>
      <xdr:col>73</xdr:col>
      <xdr:colOff>44450</xdr:colOff>
      <xdr:row>85</xdr:row>
      <xdr:rowOff>2116</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473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12293</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242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7761</xdr:rowOff>
    </xdr:from>
    <xdr:to>
      <xdr:col>68</xdr:col>
      <xdr:colOff>203200</xdr:colOff>
      <xdr:row>85</xdr:row>
      <xdr:rowOff>109361</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581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119538</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349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125589</xdr:rowOff>
    </xdr:from>
    <xdr:to>
      <xdr:col>64</xdr:col>
      <xdr:colOff>152400</xdr:colOff>
      <xdr:row>85</xdr:row>
      <xdr:rowOff>55739</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527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65916</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296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前年度から</a:t>
          </a:r>
          <a:r>
            <a:rPr kumimoji="1" lang="en-US" altLang="ja-JP" sz="1300">
              <a:latin typeface="ＭＳ Ｐゴシック" panose="020B0600070205080204" pitchFamily="50" charset="-128"/>
              <a:ea typeface="ＭＳ Ｐゴシック" panose="020B0600070205080204" pitchFamily="50" charset="-128"/>
            </a:rPr>
            <a:t>0.2</a:t>
          </a:r>
          <a:r>
            <a:rPr kumimoji="1" lang="ja-JP" altLang="en-US" sz="1300">
              <a:latin typeface="ＭＳ Ｐゴシック" panose="020B0600070205080204" pitchFamily="50" charset="-128"/>
              <a:ea typeface="ＭＳ Ｐゴシック" panose="020B0600070205080204" pitchFamily="50" charset="-128"/>
            </a:rPr>
            <a:t>人増加し、類似団体平均を</a:t>
          </a:r>
          <a:r>
            <a:rPr kumimoji="1" lang="en-US" altLang="ja-JP" sz="1300">
              <a:latin typeface="ＭＳ Ｐゴシック" panose="020B0600070205080204" pitchFamily="50" charset="-128"/>
              <a:ea typeface="ＭＳ Ｐゴシック" panose="020B0600070205080204" pitchFamily="50" charset="-128"/>
            </a:rPr>
            <a:t>0.43</a:t>
          </a:r>
          <a:r>
            <a:rPr kumimoji="1" lang="ja-JP" altLang="en-US" sz="1300">
              <a:latin typeface="ＭＳ Ｐゴシック" panose="020B0600070205080204" pitchFamily="50" charset="-128"/>
              <a:ea typeface="ＭＳ Ｐゴシック" panose="020B0600070205080204" pitchFamily="50" charset="-128"/>
            </a:rPr>
            <a:t>人上回っている。職員数については、業務に対して過剰な人員配置とならないように、業務改善を実施し、適正配置を行い、必要人員を確保していく。</a:t>
          </a: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164012</xdr:rowOff>
    </xdr:from>
    <xdr:to>
      <xdr:col>81</xdr:col>
      <xdr:colOff>44450</xdr:colOff>
      <xdr:row>67</xdr:row>
      <xdr:rowOff>150676</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flipV="1">
          <a:off x="17018000" y="9936662"/>
          <a:ext cx="0" cy="17011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122753</xdr:rowOff>
    </xdr:from>
    <xdr:ext cx="762000" cy="259045"/>
    <xdr:sp macro="" textlink="">
      <xdr:nvSpPr>
        <xdr:cNvPr id="312" name="定員管理の状況最小値テキスト">
          <a:extLst>
            <a:ext uri="{FF2B5EF4-FFF2-40B4-BE49-F238E27FC236}">
              <a16:creationId xmlns:a16="http://schemas.microsoft.com/office/drawing/2014/main" id="{00000000-0008-0000-0300-000038010000}"/>
            </a:ext>
          </a:extLst>
        </xdr:cNvPr>
        <xdr:cNvSpPr txBox="1"/>
      </xdr:nvSpPr>
      <xdr:spPr>
        <a:xfrm>
          <a:off x="17106900" y="11609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150676</xdr:rowOff>
    </xdr:from>
    <xdr:to>
      <xdr:col>81</xdr:col>
      <xdr:colOff>133350</xdr:colOff>
      <xdr:row>67</xdr:row>
      <xdr:rowOff>150676</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1637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78939</xdr:rowOff>
    </xdr:from>
    <xdr:ext cx="762000" cy="259045"/>
    <xdr:sp macro="" textlink="">
      <xdr:nvSpPr>
        <xdr:cNvPr id="314" name="定員管理の状況最大値テキスト">
          <a:extLst>
            <a:ext uri="{FF2B5EF4-FFF2-40B4-BE49-F238E27FC236}">
              <a16:creationId xmlns:a16="http://schemas.microsoft.com/office/drawing/2014/main" id="{00000000-0008-0000-0300-00003A010000}"/>
            </a:ext>
          </a:extLst>
        </xdr:cNvPr>
        <xdr:cNvSpPr txBox="1"/>
      </xdr:nvSpPr>
      <xdr:spPr>
        <a:xfrm>
          <a:off x="17106900" y="9680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164012</xdr:rowOff>
    </xdr:from>
    <xdr:to>
      <xdr:col>81</xdr:col>
      <xdr:colOff>133350</xdr:colOff>
      <xdr:row>57</xdr:row>
      <xdr:rowOff>164012</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9936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156391</xdr:rowOff>
    </xdr:from>
    <xdr:to>
      <xdr:col>81</xdr:col>
      <xdr:colOff>44450</xdr:colOff>
      <xdr:row>61</xdr:row>
      <xdr:rowOff>19413</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179800" y="10443391"/>
          <a:ext cx="838200" cy="34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82476</xdr:rowOff>
    </xdr:from>
    <xdr:ext cx="762000" cy="259045"/>
    <xdr:sp macro="" textlink="">
      <xdr:nvSpPr>
        <xdr:cNvPr id="317" name="定員管理の状況平均値テキスト">
          <a:extLst>
            <a:ext uri="{FF2B5EF4-FFF2-40B4-BE49-F238E27FC236}">
              <a16:creationId xmlns:a16="http://schemas.microsoft.com/office/drawing/2014/main" id="{00000000-0008-0000-0300-00003D010000}"/>
            </a:ext>
          </a:extLst>
        </xdr:cNvPr>
        <xdr:cNvSpPr txBox="1"/>
      </xdr:nvSpPr>
      <xdr:spPr>
        <a:xfrm>
          <a:off x="17106900" y="101980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65949</xdr:rowOff>
    </xdr:from>
    <xdr:to>
      <xdr:col>81</xdr:col>
      <xdr:colOff>95250</xdr:colOff>
      <xdr:row>60</xdr:row>
      <xdr:rowOff>167549</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967200" y="10352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132262</xdr:rowOff>
    </xdr:from>
    <xdr:to>
      <xdr:col>77</xdr:col>
      <xdr:colOff>44450</xdr:colOff>
      <xdr:row>60</xdr:row>
      <xdr:rowOff>156391</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5290800" y="10419262"/>
          <a:ext cx="889000" cy="24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52160</xdr:rowOff>
    </xdr:from>
    <xdr:to>
      <xdr:col>77</xdr:col>
      <xdr:colOff>95250</xdr:colOff>
      <xdr:row>60</xdr:row>
      <xdr:rowOff>153760</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129000" y="10339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163937</xdr:rowOff>
    </xdr:from>
    <xdr:ext cx="7366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5798800" y="101080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120197</xdr:rowOff>
    </xdr:from>
    <xdr:to>
      <xdr:col>72</xdr:col>
      <xdr:colOff>203200</xdr:colOff>
      <xdr:row>60</xdr:row>
      <xdr:rowOff>132262</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4401800" y="10407197"/>
          <a:ext cx="889000" cy="1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36649</xdr:rowOff>
    </xdr:from>
    <xdr:to>
      <xdr:col>73</xdr:col>
      <xdr:colOff>44450</xdr:colOff>
      <xdr:row>60</xdr:row>
      <xdr:rowOff>138249</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5240000" y="10323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148426</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909800" y="10092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120197</xdr:rowOff>
    </xdr:from>
    <xdr:to>
      <xdr:col>68</xdr:col>
      <xdr:colOff>152400</xdr:colOff>
      <xdr:row>60</xdr:row>
      <xdr:rowOff>140879</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flipV="1">
          <a:off x="13512800" y="10407197"/>
          <a:ext cx="889000" cy="20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24584</xdr:rowOff>
    </xdr:from>
    <xdr:to>
      <xdr:col>68</xdr:col>
      <xdr:colOff>203200</xdr:colOff>
      <xdr:row>60</xdr:row>
      <xdr:rowOff>126184</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4351000" y="10311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136361</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020800" y="100804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33201</xdr:rowOff>
    </xdr:from>
    <xdr:to>
      <xdr:col>64</xdr:col>
      <xdr:colOff>152400</xdr:colOff>
      <xdr:row>60</xdr:row>
      <xdr:rowOff>134801</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3462000" y="10320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144978</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131800" y="100890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140063</xdr:rowOff>
    </xdr:from>
    <xdr:to>
      <xdr:col>81</xdr:col>
      <xdr:colOff>95250</xdr:colOff>
      <xdr:row>61</xdr:row>
      <xdr:rowOff>70213</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967200" y="10427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112140</xdr:rowOff>
    </xdr:from>
    <xdr:ext cx="762000" cy="259045"/>
    <xdr:sp macro="" textlink="">
      <xdr:nvSpPr>
        <xdr:cNvPr id="336" name="定員管理の状況該当値テキスト">
          <a:extLst>
            <a:ext uri="{FF2B5EF4-FFF2-40B4-BE49-F238E27FC236}">
              <a16:creationId xmlns:a16="http://schemas.microsoft.com/office/drawing/2014/main" id="{00000000-0008-0000-0300-000050010000}"/>
            </a:ext>
          </a:extLst>
        </xdr:cNvPr>
        <xdr:cNvSpPr txBox="1"/>
      </xdr:nvSpPr>
      <xdr:spPr>
        <a:xfrm>
          <a:off x="17106900" y="10399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105591</xdr:rowOff>
    </xdr:from>
    <xdr:to>
      <xdr:col>77</xdr:col>
      <xdr:colOff>95250</xdr:colOff>
      <xdr:row>61</xdr:row>
      <xdr:rowOff>35741</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129000" y="10392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20518</xdr:rowOff>
    </xdr:from>
    <xdr:ext cx="7366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798800" y="104789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81462</xdr:rowOff>
    </xdr:from>
    <xdr:to>
      <xdr:col>73</xdr:col>
      <xdr:colOff>44450</xdr:colOff>
      <xdr:row>61</xdr:row>
      <xdr:rowOff>11612</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5240000" y="10368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167839</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909800" y="10454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69397</xdr:rowOff>
    </xdr:from>
    <xdr:to>
      <xdr:col>68</xdr:col>
      <xdr:colOff>203200</xdr:colOff>
      <xdr:row>60</xdr:row>
      <xdr:rowOff>170997</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4351000" y="10356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155774</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020800" y="10442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90079</xdr:rowOff>
    </xdr:from>
    <xdr:to>
      <xdr:col>64</xdr:col>
      <xdr:colOff>152400</xdr:colOff>
      <xdr:row>61</xdr:row>
      <xdr:rowOff>20229</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3462000" y="10377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5006</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131800" y="104634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令和２年度に起債したデジタル防災無線整備事業に係る元金償還が令和５年度から開始されたことから、実質公債費比率が前年度比</a:t>
          </a:r>
          <a:r>
            <a:rPr kumimoji="1" lang="en-US" altLang="ja-JP" sz="1300">
              <a:latin typeface="ＭＳ Ｐゴシック" panose="020B0600070205080204" pitchFamily="50" charset="-128"/>
              <a:ea typeface="ＭＳ Ｐゴシック" panose="020B0600070205080204" pitchFamily="50" charset="-128"/>
            </a:rPr>
            <a:t>1.4</a:t>
          </a:r>
          <a:r>
            <a:rPr kumimoji="1" lang="ja-JP" altLang="en-US" sz="1300">
              <a:latin typeface="ＭＳ Ｐゴシック" panose="020B0600070205080204" pitchFamily="50" charset="-128"/>
              <a:ea typeface="ＭＳ Ｐゴシック" panose="020B0600070205080204" pitchFamily="50" charset="-128"/>
            </a:rPr>
            <a:t>ポイント増加した。今後の比率増加を抑制するため、事業実施に際して、起債しなければならない場合、交付税算入率の高い有利な地方債を充当するよう、事業内容の検討を重ねていく。</a:t>
          </a: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44450</xdr:rowOff>
    </xdr:from>
    <xdr:to>
      <xdr:col>85</xdr:col>
      <xdr:colOff>95250</xdr:colOff>
      <xdr:row>44</xdr:row>
      <xdr:rowOff>44450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58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43</xdr:row>
      <xdr:rowOff>73677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44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38100</xdr:rowOff>
    </xdr:from>
    <xdr:to>
      <xdr:col>85</xdr:col>
      <xdr:colOff>95250</xdr:colOff>
      <xdr:row>37</xdr:row>
      <xdr:rowOff>38100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38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67327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23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8" name="公債費負担の状況グラフ枠">
          <a:extLst>
            <a:ext uri="{FF2B5EF4-FFF2-40B4-BE49-F238E27FC236}">
              <a16:creationId xmlns:a16="http://schemas.microsoft.com/office/drawing/2014/main" id="{00000000-0008-0000-0300-000070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46672</xdr:rowOff>
    </xdr:from>
    <xdr:to>
      <xdr:col>81</xdr:col>
      <xdr:colOff>44450</xdr:colOff>
      <xdr:row>43</xdr:row>
      <xdr:rowOff>71120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flipV="1">
          <a:off x="17018000" y="6218872"/>
          <a:ext cx="0" cy="122459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43197</xdr:rowOff>
    </xdr:from>
    <xdr:ext cx="762000" cy="259045"/>
    <xdr:sp macro="" textlink="">
      <xdr:nvSpPr>
        <xdr:cNvPr id="370" name="公債費負担の状況最小値テキスト">
          <a:extLst>
            <a:ext uri="{FF2B5EF4-FFF2-40B4-BE49-F238E27FC236}">
              <a16:creationId xmlns:a16="http://schemas.microsoft.com/office/drawing/2014/main" id="{00000000-0008-0000-0300-000072010000}"/>
            </a:ext>
          </a:extLst>
        </xdr:cNvPr>
        <xdr:cNvSpPr txBox="1"/>
      </xdr:nvSpPr>
      <xdr:spPr>
        <a:xfrm>
          <a:off x="17106900" y="7415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71120</xdr:rowOff>
    </xdr:from>
    <xdr:to>
      <xdr:col>81</xdr:col>
      <xdr:colOff>133350</xdr:colOff>
      <xdr:row>43</xdr:row>
      <xdr:rowOff>71120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6929100" y="7443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133049</xdr:rowOff>
    </xdr:from>
    <xdr:ext cx="762000" cy="259045"/>
    <xdr:sp macro="" textlink="">
      <xdr:nvSpPr>
        <xdr:cNvPr id="372" name="公債費負担の状況最大値テキスト">
          <a:extLst>
            <a:ext uri="{FF2B5EF4-FFF2-40B4-BE49-F238E27FC236}">
              <a16:creationId xmlns:a16="http://schemas.microsoft.com/office/drawing/2014/main" id="{00000000-0008-0000-0300-000074010000}"/>
            </a:ext>
          </a:extLst>
        </xdr:cNvPr>
        <xdr:cNvSpPr txBox="1"/>
      </xdr:nvSpPr>
      <xdr:spPr>
        <a:xfrm>
          <a:off x="17106900" y="5962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46672</xdr:rowOff>
    </xdr:from>
    <xdr:to>
      <xdr:col>81</xdr:col>
      <xdr:colOff>133350</xdr:colOff>
      <xdr:row>36</xdr:row>
      <xdr:rowOff>46672</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6218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38</xdr:row>
      <xdr:rowOff>168275</xdr:rowOff>
    </xdr:from>
    <xdr:to>
      <xdr:col>81</xdr:col>
      <xdr:colOff>44450</xdr:colOff>
      <xdr:row>39</xdr:row>
      <xdr:rowOff>81280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179800" y="6683375"/>
          <a:ext cx="838200" cy="84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26687</xdr:rowOff>
    </xdr:from>
    <xdr:ext cx="762000" cy="259045"/>
    <xdr:sp macro="" textlink="">
      <xdr:nvSpPr>
        <xdr:cNvPr id="375" name="公債費負担の状況平均値テキスト">
          <a:extLst>
            <a:ext uri="{FF2B5EF4-FFF2-40B4-BE49-F238E27FC236}">
              <a16:creationId xmlns:a16="http://schemas.microsoft.com/office/drawing/2014/main" id="{00000000-0008-0000-0300-000077010000}"/>
            </a:ext>
          </a:extLst>
        </xdr:cNvPr>
        <xdr:cNvSpPr txBox="1"/>
      </xdr:nvSpPr>
      <xdr:spPr>
        <a:xfrm>
          <a:off x="17106900" y="67132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54610</xdr:rowOff>
    </xdr:from>
    <xdr:to>
      <xdr:col>81</xdr:col>
      <xdr:colOff>95250</xdr:colOff>
      <xdr:row>39</xdr:row>
      <xdr:rowOff>156210</xdr:rowOff>
    </xdr:to>
    <xdr:sp macro="" textlink="">
      <xdr:nvSpPr>
        <xdr:cNvPr id="376" name="フローチャート: 判断 375">
          <a:extLst>
            <a:ext uri="{FF2B5EF4-FFF2-40B4-BE49-F238E27FC236}">
              <a16:creationId xmlns:a16="http://schemas.microsoft.com/office/drawing/2014/main" id="{00000000-0008-0000-0300-000078010000}"/>
            </a:ext>
          </a:extLst>
        </xdr:cNvPr>
        <xdr:cNvSpPr/>
      </xdr:nvSpPr>
      <xdr:spPr>
        <a:xfrm>
          <a:off x="16967200" y="674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126047</xdr:rowOff>
    </xdr:from>
    <xdr:to>
      <xdr:col>77</xdr:col>
      <xdr:colOff>44450</xdr:colOff>
      <xdr:row>38</xdr:row>
      <xdr:rowOff>168275</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5290800" y="6641147"/>
          <a:ext cx="889000" cy="42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39</xdr:row>
      <xdr:rowOff>42545</xdr:rowOff>
    </xdr:from>
    <xdr:to>
      <xdr:col>77</xdr:col>
      <xdr:colOff>95250</xdr:colOff>
      <xdr:row>39</xdr:row>
      <xdr:rowOff>144145</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129000" y="672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128922</xdr:rowOff>
    </xdr:from>
    <xdr:ext cx="736600" cy="259045"/>
    <xdr:sp macro="" textlink="">
      <xdr:nvSpPr>
        <xdr:cNvPr id="379" name="テキスト ボックス 378">
          <a:extLst>
            <a:ext uri="{FF2B5EF4-FFF2-40B4-BE49-F238E27FC236}">
              <a16:creationId xmlns:a16="http://schemas.microsoft.com/office/drawing/2014/main" id="{00000000-0008-0000-0300-00007B010000}"/>
            </a:ext>
          </a:extLst>
        </xdr:cNvPr>
        <xdr:cNvSpPr txBox="1"/>
      </xdr:nvSpPr>
      <xdr:spPr>
        <a:xfrm>
          <a:off x="15798800" y="68154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101918</xdr:rowOff>
    </xdr:from>
    <xdr:to>
      <xdr:col>72</xdr:col>
      <xdr:colOff>203200</xdr:colOff>
      <xdr:row>38</xdr:row>
      <xdr:rowOff>126047</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4401800" y="6617018"/>
          <a:ext cx="889000" cy="24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39</xdr:row>
      <xdr:rowOff>24447</xdr:rowOff>
    </xdr:from>
    <xdr:to>
      <xdr:col>73</xdr:col>
      <xdr:colOff>44450</xdr:colOff>
      <xdr:row>39</xdr:row>
      <xdr:rowOff>126047</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5240000" y="6710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110824</xdr:rowOff>
    </xdr:from>
    <xdr:ext cx="7620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4909800" y="67973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95885</xdr:rowOff>
    </xdr:from>
    <xdr:to>
      <xdr:col>68</xdr:col>
      <xdr:colOff>152400</xdr:colOff>
      <xdr:row>38</xdr:row>
      <xdr:rowOff>101918</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a:off x="13512800" y="6610985"/>
          <a:ext cx="889000" cy="6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39</xdr:row>
      <xdr:rowOff>30480</xdr:rowOff>
    </xdr:from>
    <xdr:to>
      <xdr:col>68</xdr:col>
      <xdr:colOff>203200</xdr:colOff>
      <xdr:row>39</xdr:row>
      <xdr:rowOff>132080</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4351000" y="6717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116857</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4020800" y="6803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42545</xdr:rowOff>
    </xdr:from>
    <xdr:to>
      <xdr:col>64</xdr:col>
      <xdr:colOff>152400</xdr:colOff>
      <xdr:row>39</xdr:row>
      <xdr:rowOff>144145</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3462000" y="672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128922</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3131800" y="6815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30480</xdr:rowOff>
    </xdr:from>
    <xdr:to>
      <xdr:col>81</xdr:col>
      <xdr:colOff>95250</xdr:colOff>
      <xdr:row>39</xdr:row>
      <xdr:rowOff>132080</xdr:rowOff>
    </xdr:to>
    <xdr:sp macro="" textlink="">
      <xdr:nvSpPr>
        <xdr:cNvPr id="393" name="楕円 392">
          <a:extLst>
            <a:ext uri="{FF2B5EF4-FFF2-40B4-BE49-F238E27FC236}">
              <a16:creationId xmlns:a16="http://schemas.microsoft.com/office/drawing/2014/main" id="{00000000-0008-0000-0300-000089010000}"/>
            </a:ext>
          </a:extLst>
        </xdr:cNvPr>
        <xdr:cNvSpPr/>
      </xdr:nvSpPr>
      <xdr:spPr>
        <a:xfrm>
          <a:off x="16967200" y="671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47007</xdr:rowOff>
    </xdr:from>
    <xdr:ext cx="762000" cy="259045"/>
    <xdr:sp macro="" textlink="">
      <xdr:nvSpPr>
        <xdr:cNvPr id="394" name="公債費負担の状況該当値テキスト">
          <a:extLst>
            <a:ext uri="{FF2B5EF4-FFF2-40B4-BE49-F238E27FC236}">
              <a16:creationId xmlns:a16="http://schemas.microsoft.com/office/drawing/2014/main" id="{00000000-0008-0000-0300-00008A010000}"/>
            </a:ext>
          </a:extLst>
        </xdr:cNvPr>
        <xdr:cNvSpPr txBox="1"/>
      </xdr:nvSpPr>
      <xdr:spPr>
        <a:xfrm>
          <a:off x="17106900" y="6562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38</xdr:row>
      <xdr:rowOff>117475</xdr:rowOff>
    </xdr:from>
    <xdr:to>
      <xdr:col>77</xdr:col>
      <xdr:colOff>95250</xdr:colOff>
      <xdr:row>39</xdr:row>
      <xdr:rowOff>47625</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129000" y="6632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57802</xdr:rowOff>
    </xdr:from>
    <xdr:ext cx="7366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798800" y="64014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75247</xdr:rowOff>
    </xdr:from>
    <xdr:to>
      <xdr:col>73</xdr:col>
      <xdr:colOff>44450</xdr:colOff>
      <xdr:row>39</xdr:row>
      <xdr:rowOff>5397</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5240000" y="6590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15574</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909800" y="63592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51118</xdr:rowOff>
    </xdr:from>
    <xdr:to>
      <xdr:col>68</xdr:col>
      <xdr:colOff>203200</xdr:colOff>
      <xdr:row>38</xdr:row>
      <xdr:rowOff>152718</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4351000" y="6566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36</xdr:row>
      <xdr:rowOff>162894</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020800" y="6335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45085</xdr:rowOff>
    </xdr:from>
    <xdr:to>
      <xdr:col>64</xdr:col>
      <xdr:colOff>152400</xdr:colOff>
      <xdr:row>38</xdr:row>
      <xdr:rowOff>146685</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3462000" y="6560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36</xdr:row>
      <xdr:rowOff>156862</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3131800" y="6329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3" name="正方形/長方形 402">
          <a:extLst>
            <a:ext uri="{FF2B5EF4-FFF2-40B4-BE49-F238E27FC236}">
              <a16:creationId xmlns:a16="http://schemas.microsoft.com/office/drawing/2014/main" id="{00000000-0008-0000-0300-000093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同様、将来負担額を充当可能財源等が上回ったため、将来負担比率は算出されなかった。今後、給食センターの建設に伴う多額の起債を行うため、将来負担額が増加することが予測されることから、公共施設の適正管理により、投資的経費を抑制していく。</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7" name="直線コネクタ 416">
          <a:extLst>
            <a:ext uri="{FF2B5EF4-FFF2-40B4-BE49-F238E27FC236}">
              <a16:creationId xmlns:a16="http://schemas.microsoft.com/office/drawing/2014/main" id="{00000000-0008-0000-0300-0000A1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116658</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13214"/>
          <a:ext cx="0" cy="157534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88735</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3860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116658</xdr:rowOff>
    </xdr:from>
    <xdr:to>
      <xdr:col>81</xdr:col>
      <xdr:colOff>133350</xdr:colOff>
      <xdr:row>22</xdr:row>
      <xdr:rowOff>116658</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38885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101600</xdr:colOff>
      <xdr:row>14</xdr:row>
      <xdr:rowOff>3689</xdr:rowOff>
    </xdr:from>
    <xdr:to>
      <xdr:col>68</xdr:col>
      <xdr:colOff>152400</xdr:colOff>
      <xdr:row>14</xdr:row>
      <xdr:rowOff>33564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3512800" y="2403989"/>
          <a:ext cx="889000" cy="29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51949</xdr:rowOff>
    </xdr:from>
    <xdr:to>
      <xdr:col>77</xdr:col>
      <xdr:colOff>95250</xdr:colOff>
      <xdr:row>13</xdr:row>
      <xdr:rowOff>153549</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129000" y="2280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163726</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496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86421</xdr:rowOff>
    </xdr:from>
    <xdr:to>
      <xdr:col>73</xdr:col>
      <xdr:colOff>44450</xdr:colOff>
      <xdr:row>14</xdr:row>
      <xdr:rowOff>16571</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5240000" y="231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26748</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841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40217</xdr:rowOff>
    </xdr:from>
    <xdr:to>
      <xdr:col>68</xdr:col>
      <xdr:colOff>203200</xdr:colOff>
      <xdr:row>14</xdr:row>
      <xdr:rowOff>141817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4351000" y="2440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126594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5268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95371</xdr:rowOff>
    </xdr:from>
    <xdr:to>
      <xdr:col>64</xdr:col>
      <xdr:colOff>152400</xdr:colOff>
      <xdr:row>15</xdr:row>
      <xdr:rowOff>25521</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3462000" y="2495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10298</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582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124339</xdr:rowOff>
    </xdr:from>
    <xdr:to>
      <xdr:col>68</xdr:col>
      <xdr:colOff>203200</xdr:colOff>
      <xdr:row>14</xdr:row>
      <xdr:rowOff>54489</xdr:rowOff>
    </xdr:to>
    <xdr:sp macro="" textlink="">
      <xdr:nvSpPr>
        <xdr:cNvPr id="454" name="楕円 453">
          <a:extLst>
            <a:ext uri="{FF2B5EF4-FFF2-40B4-BE49-F238E27FC236}">
              <a16:creationId xmlns:a16="http://schemas.microsoft.com/office/drawing/2014/main" id="{00000000-0008-0000-0300-0000C6010000}"/>
            </a:ext>
          </a:extLst>
        </xdr:cNvPr>
        <xdr:cNvSpPr/>
      </xdr:nvSpPr>
      <xdr:spPr>
        <a:xfrm>
          <a:off x="14351000" y="2353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64666</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4020800" y="2122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154214</xdr:rowOff>
    </xdr:from>
    <xdr:to>
      <xdr:col>64</xdr:col>
      <xdr:colOff>152400</xdr:colOff>
      <xdr:row>14</xdr:row>
      <xdr:rowOff>84364</xdr:rowOff>
    </xdr:to>
    <xdr:sp macro="" textlink="">
      <xdr:nvSpPr>
        <xdr:cNvPr id="456" name="楕円 455">
          <a:extLst>
            <a:ext uri="{FF2B5EF4-FFF2-40B4-BE49-F238E27FC236}">
              <a16:creationId xmlns:a16="http://schemas.microsoft.com/office/drawing/2014/main" id="{00000000-0008-0000-0300-0000C8010000}"/>
            </a:ext>
          </a:extLst>
        </xdr:cNvPr>
        <xdr:cNvSpPr/>
      </xdr:nvSpPr>
      <xdr:spPr>
        <a:xfrm>
          <a:off x="13462000" y="2383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94541</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131800" y="215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27,096
26,820
75.78
13,132,121
12,531,774
585,905
6,368,575
7,483,818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人件費の経常収支比率は、</a:t>
          </a:r>
          <a:r>
            <a:rPr kumimoji="1" lang="en-US" altLang="ja-JP" sz="1300">
              <a:latin typeface="ＭＳ Ｐゴシック" panose="020B0600070205080204" pitchFamily="50" charset="-128"/>
              <a:ea typeface="ＭＳ Ｐゴシック" panose="020B0600070205080204" pitchFamily="50" charset="-128"/>
            </a:rPr>
            <a:t>0.2</a:t>
          </a:r>
          <a:r>
            <a:rPr kumimoji="1" lang="ja-JP" altLang="en-US" sz="1300">
              <a:latin typeface="ＭＳ Ｐゴシック" panose="020B0600070205080204" pitchFamily="50" charset="-128"/>
              <a:ea typeface="ＭＳ Ｐゴシック" panose="020B0600070205080204" pitchFamily="50" charset="-128"/>
            </a:rPr>
            <a:t>ポイント減少しているが、これは定年延長により、退職手当負担金が調整され減少したことによるものである。人件費の増加は財政の硬直化を招くため、職員数の適正管理により、財政の弾力性を確保できるよう調整を重ねていく。</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149860</xdr:rowOff>
    </xdr:from>
    <xdr:to>
      <xdr:col>24</xdr:col>
      <xdr:colOff>25400</xdr:colOff>
      <xdr:row>40</xdr:row>
      <xdr:rowOff>122428</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979160"/>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94505</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52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122428</xdr:rowOff>
    </xdr:from>
    <xdr:to>
      <xdr:col>24</xdr:col>
      <xdr:colOff>114300</xdr:colOff>
      <xdr:row>40</xdr:row>
      <xdr:rowOff>122428</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80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64787</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22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149860</xdr:rowOff>
    </xdr:from>
    <xdr:to>
      <xdr:col>24</xdr:col>
      <xdr:colOff>114300</xdr:colOff>
      <xdr:row>34</xdr:row>
      <xdr:rowOff>149860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979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106426</xdr:rowOff>
    </xdr:from>
    <xdr:to>
      <xdr:col>24</xdr:col>
      <xdr:colOff>25400</xdr:colOff>
      <xdr:row>37</xdr:row>
      <xdr:rowOff>115570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450076"/>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138447</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39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121920</xdr:rowOff>
    </xdr:from>
    <xdr:to>
      <xdr:col>24</xdr:col>
      <xdr:colOff>76200</xdr:colOff>
      <xdr:row>37</xdr:row>
      <xdr:rowOff>52070</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78994</xdr:rowOff>
    </xdr:from>
    <xdr:to>
      <xdr:col>19</xdr:col>
      <xdr:colOff>187325</xdr:colOff>
      <xdr:row>37</xdr:row>
      <xdr:rowOff>115570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422644"/>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117348</xdr:rowOff>
    </xdr:from>
    <xdr:to>
      <xdr:col>20</xdr:col>
      <xdr:colOff>38100</xdr:colOff>
      <xdr:row>37</xdr:row>
      <xdr:rowOff>47498</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8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57675</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584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78994</xdr:rowOff>
    </xdr:from>
    <xdr:to>
      <xdr:col>15</xdr:col>
      <xdr:colOff>98425</xdr:colOff>
      <xdr:row>38</xdr:row>
      <xdr:rowOff>26416</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422644"/>
          <a:ext cx="8890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89916</xdr:rowOff>
    </xdr:from>
    <xdr:to>
      <xdr:col>15</xdr:col>
      <xdr:colOff>149225</xdr:colOff>
      <xdr:row>37</xdr:row>
      <xdr:rowOff>20066</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30243</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10414</xdr:rowOff>
    </xdr:from>
    <xdr:to>
      <xdr:col>11</xdr:col>
      <xdr:colOff>9525</xdr:colOff>
      <xdr:row>38</xdr:row>
      <xdr:rowOff>26416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354064"/>
          <a:ext cx="889000" cy="18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158496</xdr:rowOff>
    </xdr:from>
    <xdr:to>
      <xdr:col>11</xdr:col>
      <xdr:colOff>60325</xdr:colOff>
      <xdr:row>37</xdr:row>
      <xdr:rowOff>88646</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98823</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99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85344</xdr:rowOff>
    </xdr:from>
    <xdr:to>
      <xdr:col>6</xdr:col>
      <xdr:colOff>171450</xdr:colOff>
      <xdr:row>37</xdr:row>
      <xdr:rowOff>15494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25671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55626</xdr:rowOff>
    </xdr:from>
    <xdr:to>
      <xdr:col>24</xdr:col>
      <xdr:colOff>76200</xdr:colOff>
      <xdr:row>37</xdr:row>
      <xdr:rowOff>157226</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399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27703</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64770</xdr:rowOff>
    </xdr:from>
    <xdr:to>
      <xdr:col>20</xdr:col>
      <xdr:colOff>38100</xdr:colOff>
      <xdr:row>37</xdr:row>
      <xdr:rowOff>166370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151147</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494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28194</xdr:rowOff>
    </xdr:from>
    <xdr:to>
      <xdr:col>15</xdr:col>
      <xdr:colOff>149225</xdr:colOff>
      <xdr:row>37</xdr:row>
      <xdr:rowOff>129794</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371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114571</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458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147066</xdr:rowOff>
    </xdr:from>
    <xdr:to>
      <xdr:col>11</xdr:col>
      <xdr:colOff>60325</xdr:colOff>
      <xdr:row>38</xdr:row>
      <xdr:rowOff>77215</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9071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61993</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77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131064</xdr:rowOff>
    </xdr:from>
    <xdr:to>
      <xdr:col>6</xdr:col>
      <xdr:colOff>171450</xdr:colOff>
      <xdr:row>37</xdr:row>
      <xdr:rowOff>61214</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303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45991</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　物件費は、物価高騰による経常的な事業費の増加に伴い、前年度比</a:t>
          </a:r>
          <a:r>
            <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0.6</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ポイント増加している。現在の社会的状況から、事業費の増加傾向は、今後も続いていくことが予測されるため、抜本的な事務事業の見直しを行い、コスト削減に努める必要がある。</a:t>
          </a:r>
          <a:endParaRPr kumimoji="1" lang="en-US"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149860</xdr:rowOff>
    </xdr:from>
    <xdr:to>
      <xdr:col>82</xdr:col>
      <xdr:colOff>107950</xdr:colOff>
      <xdr:row>20</xdr:row>
      <xdr:rowOff>81280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207260"/>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53357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48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81280</xdr:rowOff>
    </xdr:from>
    <xdr:to>
      <xdr:col>82</xdr:col>
      <xdr:colOff>196850</xdr:colOff>
      <xdr:row>20</xdr:row>
      <xdr:rowOff>81280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510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64787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1950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149860</xdr:rowOff>
    </xdr:from>
    <xdr:to>
      <xdr:col>82</xdr:col>
      <xdr:colOff>196850</xdr:colOff>
      <xdr:row>12</xdr:row>
      <xdr:rowOff>149860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207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88900</xdr:rowOff>
    </xdr:from>
    <xdr:to>
      <xdr:col>82</xdr:col>
      <xdr:colOff>107950</xdr:colOff>
      <xdr:row>14</xdr:row>
      <xdr:rowOff>134620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48920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128287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7000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156210</xdr:rowOff>
    </xdr:from>
    <xdr:to>
      <xdr:col>82</xdr:col>
      <xdr:colOff>158750</xdr:colOff>
      <xdr:row>16</xdr:row>
      <xdr:rowOff>86360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727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13</xdr:row>
      <xdr:rowOff>100330</xdr:rowOff>
    </xdr:from>
    <xdr:to>
      <xdr:col>78</xdr:col>
      <xdr:colOff>69850</xdr:colOff>
      <xdr:row>14</xdr:row>
      <xdr:rowOff>88900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4782800" y="232918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118110</xdr:rowOff>
    </xdr:from>
    <xdr:to>
      <xdr:col>78</xdr:col>
      <xdr:colOff>120650</xdr:colOff>
      <xdr:row>16</xdr:row>
      <xdr:rowOff>48260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68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33037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7762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13</xdr:row>
      <xdr:rowOff>100330</xdr:rowOff>
    </xdr:from>
    <xdr:to>
      <xdr:col>73</xdr:col>
      <xdr:colOff>180975</xdr:colOff>
      <xdr:row>13</xdr:row>
      <xdr:rowOff>146050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893800" y="232918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26670</xdr:rowOff>
    </xdr:from>
    <xdr:to>
      <xdr:col>74</xdr:col>
      <xdr:colOff>31750</xdr:colOff>
      <xdr:row>15</xdr:row>
      <xdr:rowOff>128270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59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113047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68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146050</xdr:rowOff>
    </xdr:from>
    <xdr:to>
      <xdr:col>69</xdr:col>
      <xdr:colOff>92075</xdr:colOff>
      <xdr:row>14</xdr:row>
      <xdr:rowOff>127000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flipV="1">
          <a:off x="13004800" y="237490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80010</xdr:rowOff>
    </xdr:from>
    <xdr:to>
      <xdr:col>69</xdr:col>
      <xdr:colOff>142875</xdr:colOff>
      <xdr:row>16</xdr:row>
      <xdr:rowOff>10160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651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166387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738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15240</xdr:rowOff>
    </xdr:from>
    <xdr:to>
      <xdr:col>65</xdr:col>
      <xdr:colOff>53975</xdr:colOff>
      <xdr:row>16</xdr:row>
      <xdr:rowOff>116840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758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101617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84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83820</xdr:rowOff>
    </xdr:from>
    <xdr:to>
      <xdr:col>82</xdr:col>
      <xdr:colOff>158750</xdr:colOff>
      <xdr:row>15</xdr:row>
      <xdr:rowOff>13970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484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100347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329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38100</xdr:rowOff>
    </xdr:from>
    <xdr:to>
      <xdr:col>78</xdr:col>
      <xdr:colOff>120650</xdr:colOff>
      <xdr:row>14</xdr:row>
      <xdr:rowOff>139700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43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12</xdr:row>
      <xdr:rowOff>149877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207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13</xdr:row>
      <xdr:rowOff>49530</xdr:rowOff>
    </xdr:from>
    <xdr:to>
      <xdr:col>74</xdr:col>
      <xdr:colOff>31750</xdr:colOff>
      <xdr:row>13</xdr:row>
      <xdr:rowOff>151130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27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11</xdr:row>
      <xdr:rowOff>161307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04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95250</xdr:rowOff>
    </xdr:from>
    <xdr:to>
      <xdr:col>69</xdr:col>
      <xdr:colOff>142875</xdr:colOff>
      <xdr:row>14</xdr:row>
      <xdr:rowOff>25400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232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35577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09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76200</xdr:rowOff>
    </xdr:from>
    <xdr:to>
      <xdr:col>65</xdr:col>
      <xdr:colOff>53975</xdr:colOff>
      <xdr:row>15</xdr:row>
      <xdr:rowOff>6350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247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16527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24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0.2</a:t>
          </a:r>
          <a:r>
            <a:rPr kumimoji="1" lang="ja-JP" altLang="en-US" sz="1300">
              <a:latin typeface="ＭＳ Ｐゴシック" panose="020B0600070205080204" pitchFamily="50" charset="-128"/>
              <a:ea typeface="ＭＳ Ｐゴシック" panose="020B0600070205080204" pitchFamily="50" charset="-128"/>
            </a:rPr>
            <a:t>ポイント増加しているが、障害者福祉サービス給付費が、報酬単価の改定や利用者増に伴い、増加していることが主な要因である。今後、福祉施設の労働者の待遇改善が、さらに進んでいくことが予想されるため、社会保障サービスを維持していくためには、一般財源を確保し、社会保障経費に重点的に配分できるようコスト管理を行っていくことが必要となる。</a:t>
          </a:r>
        </a:p>
      </xdr:txBody>
    </xdr:sp>
    <xdr:clientData/>
  </xdr:twoCellAnchor>
  <xdr:oneCellAnchor>
    <xdr:from>
      <xdr:col>3</xdr:col>
      <xdr:colOff>123825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165100</xdr:rowOff>
    </xdr:from>
    <xdr:to>
      <xdr:col>24</xdr:col>
      <xdr:colOff>25400</xdr:colOff>
      <xdr:row>61</xdr:row>
      <xdr:rowOff>113393</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9080500"/>
          <a:ext cx="0" cy="14913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85470</xdr:rowOff>
    </xdr:from>
    <xdr:ext cx="762000" cy="259045"/>
    <xdr:sp macro=""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543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113393</xdr:rowOff>
    </xdr:from>
    <xdr:to>
      <xdr:col>24</xdr:col>
      <xdr:colOff>114300</xdr:colOff>
      <xdr:row>61</xdr:row>
      <xdr:rowOff>113393</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571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80027</xdr:rowOff>
    </xdr:from>
    <xdr:ext cx="762000" cy="259045"/>
    <xdr:sp macro=""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882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165100</xdr:rowOff>
    </xdr:from>
    <xdr:to>
      <xdr:col>24</xdr:col>
      <xdr:colOff>114300</xdr:colOff>
      <xdr:row>52</xdr:row>
      <xdr:rowOff>165100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908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143328</xdr:rowOff>
    </xdr:from>
    <xdr:to>
      <xdr:col>24</xdr:col>
      <xdr:colOff>25400</xdr:colOff>
      <xdr:row>56</xdr:row>
      <xdr:rowOff>165100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987800" y="9744528"/>
          <a:ext cx="8382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97262</xdr:rowOff>
    </xdr:from>
    <xdr:ext cx="762000" cy="259045"/>
    <xdr:sp macro=""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6984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125185</xdr:rowOff>
    </xdr:from>
    <xdr:to>
      <xdr:col>24</xdr:col>
      <xdr:colOff>76200</xdr:colOff>
      <xdr:row>57</xdr:row>
      <xdr:rowOff>55335</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88900</xdr:rowOff>
    </xdr:from>
    <xdr:to>
      <xdr:col>19</xdr:col>
      <xdr:colOff>187325</xdr:colOff>
      <xdr:row>56</xdr:row>
      <xdr:rowOff>143328</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3098800" y="9690100"/>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59872</xdr:rowOff>
    </xdr:from>
    <xdr:to>
      <xdr:col>20</xdr:col>
      <xdr:colOff>38100</xdr:colOff>
      <xdr:row>56</xdr:row>
      <xdr:rowOff>161472</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199</xdr:rowOff>
    </xdr:from>
    <xdr:ext cx="7366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429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88900</xdr:rowOff>
    </xdr:from>
    <xdr:to>
      <xdr:col>15</xdr:col>
      <xdr:colOff>98425</xdr:colOff>
      <xdr:row>56</xdr:row>
      <xdr:rowOff>121557</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flipV="1">
          <a:off x="2209800" y="969010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5443</xdr:rowOff>
    </xdr:from>
    <xdr:to>
      <xdr:col>15</xdr:col>
      <xdr:colOff>149225</xdr:colOff>
      <xdr:row>56</xdr:row>
      <xdr:rowOff>107043</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117220</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375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121557</xdr:rowOff>
    </xdr:from>
    <xdr:to>
      <xdr:col>11</xdr:col>
      <xdr:colOff>9525</xdr:colOff>
      <xdr:row>57</xdr:row>
      <xdr:rowOff>37193</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flipV="1">
          <a:off x="1320800" y="9722757"/>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59872</xdr:rowOff>
    </xdr:from>
    <xdr:to>
      <xdr:col>11</xdr:col>
      <xdr:colOff>60325</xdr:colOff>
      <xdr:row>56</xdr:row>
      <xdr:rowOff>161472</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199</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103415</xdr:rowOff>
    </xdr:from>
    <xdr:to>
      <xdr:col>6</xdr:col>
      <xdr:colOff>171450</xdr:colOff>
      <xdr:row>57</xdr:row>
      <xdr:rowOff>33565</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704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43742</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9473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114300</xdr:rowOff>
    </xdr:from>
    <xdr:to>
      <xdr:col>24</xdr:col>
      <xdr:colOff>76200</xdr:colOff>
      <xdr:row>57</xdr:row>
      <xdr:rowOff>44450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4775200" y="971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130827</xdr:rowOff>
    </xdr:from>
    <xdr:ext cx="762000" cy="259045"/>
    <xdr:sp macro=""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92528</xdr:rowOff>
    </xdr:from>
    <xdr:to>
      <xdr:col>20</xdr:col>
      <xdr:colOff>38100</xdr:colOff>
      <xdr:row>57</xdr:row>
      <xdr:rowOff>22678</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937000" y="9693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7455</xdr:rowOff>
    </xdr:from>
    <xdr:ext cx="7366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97801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38100</xdr:rowOff>
    </xdr:from>
    <xdr:to>
      <xdr:col>15</xdr:col>
      <xdr:colOff>149225</xdr:colOff>
      <xdr:row>56</xdr:row>
      <xdr:rowOff>139700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0480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124477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972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70757</xdr:rowOff>
    </xdr:from>
    <xdr:to>
      <xdr:col>11</xdr:col>
      <xdr:colOff>60325</xdr:colOff>
      <xdr:row>57</xdr:row>
      <xdr:rowOff>907</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2159000" y="967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157134</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9758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157843</xdr:rowOff>
    </xdr:from>
    <xdr:to>
      <xdr:col>6</xdr:col>
      <xdr:colOff>171450</xdr:colOff>
      <xdr:row>57</xdr:row>
      <xdr:rowOff>87993</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1270000" y="9759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72770</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9845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下水道事業に係る特別会計への繰出金が、過去に実施した事業の元金償還開始により、類似団体より上回る状況である。当該事業費は今後もさらなる増加が予測されるため、公営企業の経営改善等が必要となる。</a:t>
          </a:r>
        </a:p>
      </xdr:txBody>
    </xdr:sp>
    <xdr:clientData/>
  </xdr:twoCellAnchor>
  <xdr:oneCellAnchor>
    <xdr:from>
      <xdr:col>62</xdr:col>
      <xdr:colOff>6350</xdr:colOff>
      <xdr:row>49</xdr:row>
      <xdr:rowOff>107950</xdr:rowOff>
    </xdr:from>
    <xdr:ext cx="298543" cy="225703"/>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5" name="その他グラフ枠">
          <a:extLst>
            <a:ext uri="{FF2B5EF4-FFF2-40B4-BE49-F238E27FC236}">
              <a16:creationId xmlns:a16="http://schemas.microsoft.com/office/drawing/2014/main" id="{00000000-0008-0000-0400-0000F5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135165</xdr:rowOff>
    </xdr:from>
    <xdr:to>
      <xdr:col>82</xdr:col>
      <xdr:colOff>107950</xdr:colOff>
      <xdr:row>62</xdr:row>
      <xdr:rowOff>72572</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6510000" y="9222015"/>
          <a:ext cx="0" cy="14804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62</xdr:row>
      <xdr:rowOff>44649</xdr:rowOff>
    </xdr:from>
    <xdr:ext cx="762000" cy="259045"/>
    <xdr:sp macro="" textlink="">
      <xdr:nvSpPr>
        <xdr:cNvPr id="247" name="その他最小値テキスト">
          <a:extLst>
            <a:ext uri="{FF2B5EF4-FFF2-40B4-BE49-F238E27FC236}">
              <a16:creationId xmlns:a16="http://schemas.microsoft.com/office/drawing/2014/main" id="{00000000-0008-0000-0400-0000F7000000}"/>
            </a:ext>
          </a:extLst>
        </xdr:cNvPr>
        <xdr:cNvSpPr txBox="1"/>
      </xdr:nvSpPr>
      <xdr:spPr>
        <a:xfrm>
          <a:off x="16598900" y="10674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62</xdr:row>
      <xdr:rowOff>72572</xdr:rowOff>
    </xdr:from>
    <xdr:to>
      <xdr:col>82</xdr:col>
      <xdr:colOff>196850</xdr:colOff>
      <xdr:row>62</xdr:row>
      <xdr:rowOff>72572</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10702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50092</xdr:rowOff>
    </xdr:from>
    <xdr:ext cx="762000" cy="259045"/>
    <xdr:sp macro="" textlink="">
      <xdr:nvSpPr>
        <xdr:cNvPr id="249" name="その他最大値テキスト">
          <a:extLst>
            <a:ext uri="{FF2B5EF4-FFF2-40B4-BE49-F238E27FC236}">
              <a16:creationId xmlns:a16="http://schemas.microsoft.com/office/drawing/2014/main" id="{00000000-0008-0000-0400-0000F9000000}"/>
            </a:ext>
          </a:extLst>
        </xdr:cNvPr>
        <xdr:cNvSpPr txBox="1"/>
      </xdr:nvSpPr>
      <xdr:spPr>
        <a:xfrm>
          <a:off x="16598900" y="8965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135165</xdr:rowOff>
    </xdr:from>
    <xdr:to>
      <xdr:col>82</xdr:col>
      <xdr:colOff>196850</xdr:colOff>
      <xdr:row>53</xdr:row>
      <xdr:rowOff>135165</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92220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50800</xdr:rowOff>
    </xdr:from>
    <xdr:to>
      <xdr:col>82</xdr:col>
      <xdr:colOff>107950</xdr:colOff>
      <xdr:row>59</xdr:row>
      <xdr:rowOff>162378</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5671800" y="9994900"/>
          <a:ext cx="838200" cy="283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163484</xdr:rowOff>
    </xdr:from>
    <xdr:ext cx="762000" cy="259045"/>
    <xdr:sp macro="" textlink="">
      <xdr:nvSpPr>
        <xdr:cNvPr id="252" name="その他平均値テキスト">
          <a:extLst>
            <a:ext uri="{FF2B5EF4-FFF2-40B4-BE49-F238E27FC236}">
              <a16:creationId xmlns:a16="http://schemas.microsoft.com/office/drawing/2014/main" id="{00000000-0008-0000-0400-0000FC000000}"/>
            </a:ext>
          </a:extLst>
        </xdr:cNvPr>
        <xdr:cNvSpPr txBox="1"/>
      </xdr:nvSpPr>
      <xdr:spPr>
        <a:xfrm>
          <a:off x="16598900" y="95932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146957</xdr:rowOff>
    </xdr:from>
    <xdr:to>
      <xdr:col>82</xdr:col>
      <xdr:colOff>158750</xdr:colOff>
      <xdr:row>57</xdr:row>
      <xdr:rowOff>77107</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6459200" y="9748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118835</xdr:rowOff>
    </xdr:from>
    <xdr:to>
      <xdr:col>78</xdr:col>
      <xdr:colOff>69850</xdr:colOff>
      <xdr:row>59</xdr:row>
      <xdr:rowOff>162378</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4782800" y="10234385"/>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125185</xdr:rowOff>
    </xdr:from>
    <xdr:to>
      <xdr:col>78</xdr:col>
      <xdr:colOff>120650</xdr:colOff>
      <xdr:row>57</xdr:row>
      <xdr:rowOff>55335</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56210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65512</xdr:rowOff>
    </xdr:from>
    <xdr:ext cx="7366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290800" y="94952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118835</xdr:rowOff>
    </xdr:from>
    <xdr:to>
      <xdr:col>73</xdr:col>
      <xdr:colOff>180975</xdr:colOff>
      <xdr:row>60</xdr:row>
      <xdr:rowOff>56243</xdr:rowOff>
    </xdr:to>
    <xdr:cxnSp macro="">
      <xdr:nvCxnSpPr>
        <xdr:cNvPr id="257" name="直線コネクタ 256">
          <a:extLst>
            <a:ext uri="{FF2B5EF4-FFF2-40B4-BE49-F238E27FC236}">
              <a16:creationId xmlns:a16="http://schemas.microsoft.com/office/drawing/2014/main" id="{00000000-0008-0000-0400-000001010000}"/>
            </a:ext>
          </a:extLst>
        </xdr:cNvPr>
        <xdr:cNvCxnSpPr/>
      </xdr:nvCxnSpPr>
      <xdr:spPr>
        <a:xfrm flipV="1">
          <a:off x="13893800" y="10234385"/>
          <a:ext cx="889000" cy="108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59872</xdr:rowOff>
    </xdr:from>
    <xdr:to>
      <xdr:col>74</xdr:col>
      <xdr:colOff>31750</xdr:colOff>
      <xdr:row>56</xdr:row>
      <xdr:rowOff>161472</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4732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199</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401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59</xdr:row>
      <xdr:rowOff>162378</xdr:rowOff>
    </xdr:from>
    <xdr:to>
      <xdr:col>69</xdr:col>
      <xdr:colOff>92075</xdr:colOff>
      <xdr:row>60</xdr:row>
      <xdr:rowOff>56243</xdr:rowOff>
    </xdr:to>
    <xdr:cxnSp macro="">
      <xdr:nvCxnSpPr>
        <xdr:cNvPr id="260" name="直線コネクタ 259">
          <a:extLst>
            <a:ext uri="{FF2B5EF4-FFF2-40B4-BE49-F238E27FC236}">
              <a16:creationId xmlns:a16="http://schemas.microsoft.com/office/drawing/2014/main" id="{00000000-0008-0000-0400-000004010000}"/>
            </a:ext>
          </a:extLst>
        </xdr:cNvPr>
        <xdr:cNvCxnSpPr/>
      </xdr:nvCxnSpPr>
      <xdr:spPr>
        <a:xfrm>
          <a:off x="13004800" y="10277928"/>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8165</xdr:rowOff>
    </xdr:from>
    <xdr:to>
      <xdr:col>69</xdr:col>
      <xdr:colOff>142875</xdr:colOff>
      <xdr:row>57</xdr:row>
      <xdr:rowOff>109765</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3843000" y="9780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119942</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512800" y="9549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62593</xdr:rowOff>
    </xdr:from>
    <xdr:to>
      <xdr:col>65</xdr:col>
      <xdr:colOff>53975</xdr:colOff>
      <xdr:row>57</xdr:row>
      <xdr:rowOff>164193</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2954000" y="983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2920</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623800" y="9604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0</xdr:rowOff>
    </xdr:from>
    <xdr:to>
      <xdr:col>82</xdr:col>
      <xdr:colOff>158750</xdr:colOff>
      <xdr:row>58</xdr:row>
      <xdr:rowOff>101600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64592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143527</xdr:rowOff>
    </xdr:from>
    <xdr:ext cx="762000" cy="259045"/>
    <xdr:sp macro="" textlink="">
      <xdr:nvSpPr>
        <xdr:cNvPr id="271" name="その他該当値テキスト">
          <a:extLst>
            <a:ext uri="{FF2B5EF4-FFF2-40B4-BE49-F238E27FC236}">
              <a16:creationId xmlns:a16="http://schemas.microsoft.com/office/drawing/2014/main" id="{00000000-0008-0000-0400-00000F010000}"/>
            </a:ext>
          </a:extLst>
        </xdr:cNvPr>
        <xdr:cNvSpPr txBox="1"/>
      </xdr:nvSpPr>
      <xdr:spPr>
        <a:xfrm>
          <a:off x="16598900" y="9916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59</xdr:row>
      <xdr:rowOff>111578</xdr:rowOff>
    </xdr:from>
    <xdr:to>
      <xdr:col>78</xdr:col>
      <xdr:colOff>120650</xdr:colOff>
      <xdr:row>60</xdr:row>
      <xdr:rowOff>41728</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56210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60</xdr:row>
      <xdr:rowOff>26505</xdr:rowOff>
    </xdr:from>
    <xdr:ext cx="7366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5290800" y="103135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59</xdr:row>
      <xdr:rowOff>68035</xdr:rowOff>
    </xdr:from>
    <xdr:to>
      <xdr:col>74</xdr:col>
      <xdr:colOff>31750</xdr:colOff>
      <xdr:row>59</xdr:row>
      <xdr:rowOff>169635</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4732000" y="1018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59</xdr:row>
      <xdr:rowOff>154412</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4401800" y="10269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60</xdr:row>
      <xdr:rowOff>5443</xdr:rowOff>
    </xdr:from>
    <xdr:to>
      <xdr:col>69</xdr:col>
      <xdr:colOff>142875</xdr:colOff>
      <xdr:row>60</xdr:row>
      <xdr:rowOff>107043</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3843000" y="10292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91820</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3512800" y="10378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59</xdr:row>
      <xdr:rowOff>111578</xdr:rowOff>
    </xdr:from>
    <xdr:to>
      <xdr:col>65</xdr:col>
      <xdr:colOff>53975</xdr:colOff>
      <xdr:row>60</xdr:row>
      <xdr:rowOff>41728</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2954000" y="10227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26505</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2623800" y="10313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補助費等の経常収支比率は前年度から横ばいである。今後町単独事業となっている補助事業については公益性を再度検証し、補助額の適正化に努めていく。</a:t>
          </a:r>
        </a:p>
      </xdr:txBody>
    </xdr:sp>
    <xdr:clientData/>
  </xdr:twoCellAnchor>
  <xdr:oneCellAnchor>
    <xdr:from>
      <xdr:col>62</xdr:col>
      <xdr:colOff>6350</xdr:colOff>
      <xdr:row>29</xdr:row>
      <xdr:rowOff>107950</xdr:rowOff>
    </xdr:from>
    <xdr:ext cx="298543" cy="225703"/>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3" name="補助費等グラフ枠">
          <a:extLst>
            <a:ext uri="{FF2B5EF4-FFF2-40B4-BE49-F238E27FC236}">
              <a16:creationId xmlns:a16="http://schemas.microsoft.com/office/drawing/2014/main" id="{00000000-0008-0000-0400-00002F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145288</xdr:rowOff>
    </xdr:from>
    <xdr:to>
      <xdr:col>82</xdr:col>
      <xdr:colOff>107950</xdr:colOff>
      <xdr:row>40</xdr:row>
      <xdr:rowOff>140716</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6510000" y="5974588"/>
          <a:ext cx="0" cy="10241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112793</xdr:rowOff>
    </xdr:from>
    <xdr:ext cx="762000" cy="259045"/>
    <xdr:sp macro="" textlink="">
      <xdr:nvSpPr>
        <xdr:cNvPr id="305" name="補助費等最小値テキスト">
          <a:extLst>
            <a:ext uri="{FF2B5EF4-FFF2-40B4-BE49-F238E27FC236}">
              <a16:creationId xmlns:a16="http://schemas.microsoft.com/office/drawing/2014/main" id="{00000000-0008-0000-0400-000031010000}"/>
            </a:ext>
          </a:extLst>
        </xdr:cNvPr>
        <xdr:cNvSpPr txBox="1"/>
      </xdr:nvSpPr>
      <xdr:spPr>
        <a:xfrm>
          <a:off x="16598900" y="6970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140716</xdr:rowOff>
    </xdr:from>
    <xdr:to>
      <xdr:col>82</xdr:col>
      <xdr:colOff>196850</xdr:colOff>
      <xdr:row>40</xdr:row>
      <xdr:rowOff>140716</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6421100" y="6998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33</xdr:row>
      <xdr:rowOff>60215</xdr:rowOff>
    </xdr:from>
    <xdr:ext cx="762000" cy="259045"/>
    <xdr:sp macro="" textlink="">
      <xdr:nvSpPr>
        <xdr:cNvPr id="307" name="補助費等最大値テキスト">
          <a:extLst>
            <a:ext uri="{FF2B5EF4-FFF2-40B4-BE49-F238E27FC236}">
              <a16:creationId xmlns:a16="http://schemas.microsoft.com/office/drawing/2014/main" id="{00000000-0008-0000-0400-000033010000}"/>
            </a:ext>
          </a:extLst>
        </xdr:cNvPr>
        <xdr:cNvSpPr txBox="1"/>
      </xdr:nvSpPr>
      <xdr:spPr>
        <a:xfrm>
          <a:off x="16598900" y="5718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145288</xdr:rowOff>
    </xdr:from>
    <xdr:to>
      <xdr:col>82</xdr:col>
      <xdr:colOff>196850</xdr:colOff>
      <xdr:row>34</xdr:row>
      <xdr:rowOff>145288</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6421100" y="5974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53848</xdr:rowOff>
    </xdr:from>
    <xdr:to>
      <xdr:col>82</xdr:col>
      <xdr:colOff>107950</xdr:colOff>
      <xdr:row>36</xdr:row>
      <xdr:rowOff>53848</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5671800" y="622604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126001</xdr:rowOff>
    </xdr:from>
    <xdr:ext cx="762000" cy="259045"/>
    <xdr:sp macro="" textlink="">
      <xdr:nvSpPr>
        <xdr:cNvPr id="310" name="補助費等平均値テキスト">
          <a:extLst>
            <a:ext uri="{FF2B5EF4-FFF2-40B4-BE49-F238E27FC236}">
              <a16:creationId xmlns:a16="http://schemas.microsoft.com/office/drawing/2014/main" id="{00000000-0008-0000-0400-000036010000}"/>
            </a:ext>
          </a:extLst>
        </xdr:cNvPr>
        <xdr:cNvSpPr txBox="1"/>
      </xdr:nvSpPr>
      <xdr:spPr>
        <a:xfrm>
          <a:off x="16598900" y="6298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153924</xdr:rowOff>
    </xdr:from>
    <xdr:to>
      <xdr:col>82</xdr:col>
      <xdr:colOff>158750</xdr:colOff>
      <xdr:row>37</xdr:row>
      <xdr:rowOff>84074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6459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12700</xdr:rowOff>
    </xdr:from>
    <xdr:to>
      <xdr:col>78</xdr:col>
      <xdr:colOff>69850</xdr:colOff>
      <xdr:row>36</xdr:row>
      <xdr:rowOff>53848</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a:off x="14782800" y="6184900"/>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45991</xdr:rowOff>
    </xdr:from>
    <xdr:ext cx="7366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5290800" y="6389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12700</xdr:rowOff>
    </xdr:from>
    <xdr:to>
      <xdr:col>73</xdr:col>
      <xdr:colOff>180975</xdr:colOff>
      <xdr:row>36</xdr:row>
      <xdr:rowOff>58420</xdr:rowOff>
    </xdr:to>
    <xdr:cxnSp macro="">
      <xdr:nvCxnSpPr>
        <xdr:cNvPr id="315" name="直線コネクタ 314">
          <a:extLst>
            <a:ext uri="{FF2B5EF4-FFF2-40B4-BE49-F238E27FC236}">
              <a16:creationId xmlns:a16="http://schemas.microsoft.com/office/drawing/2014/main" id="{00000000-0008-0000-0400-00003B010000}"/>
            </a:ext>
          </a:extLst>
        </xdr:cNvPr>
        <xdr:cNvCxnSpPr/>
      </xdr:nvCxnSpPr>
      <xdr:spPr>
        <a:xfrm flipV="1">
          <a:off x="13893800" y="61849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108204</xdr:rowOff>
    </xdr:from>
    <xdr:to>
      <xdr:col>74</xdr:col>
      <xdr:colOff>31750</xdr:colOff>
      <xdr:row>37</xdr:row>
      <xdr:rowOff>38354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4732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23131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4401800" y="63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35560</xdr:rowOff>
    </xdr:from>
    <xdr:to>
      <xdr:col>69</xdr:col>
      <xdr:colOff>92075</xdr:colOff>
      <xdr:row>36</xdr:row>
      <xdr:rowOff>58420</xdr:rowOff>
    </xdr:to>
    <xdr:cxnSp macro="">
      <xdr:nvCxnSpPr>
        <xdr:cNvPr id="318" name="直線コネクタ 317">
          <a:extLst>
            <a:ext uri="{FF2B5EF4-FFF2-40B4-BE49-F238E27FC236}">
              <a16:creationId xmlns:a16="http://schemas.microsoft.com/office/drawing/2014/main" id="{00000000-0008-0000-0400-00003E010000}"/>
            </a:ext>
          </a:extLst>
        </xdr:cNvPr>
        <xdr:cNvCxnSpPr/>
      </xdr:nvCxnSpPr>
      <xdr:spPr>
        <a:xfrm>
          <a:off x="13004800" y="62077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144780</xdr:rowOff>
    </xdr:from>
    <xdr:to>
      <xdr:col>69</xdr:col>
      <xdr:colOff>142875</xdr:colOff>
      <xdr:row>37</xdr:row>
      <xdr:rowOff>74930</xdr:rowOff>
    </xdr:to>
    <xdr:sp macro="" textlink="">
      <xdr:nvSpPr>
        <xdr:cNvPr id="319" name="フローチャート: 判断 318">
          <a:extLst>
            <a:ext uri="{FF2B5EF4-FFF2-40B4-BE49-F238E27FC236}">
              <a16:creationId xmlns:a16="http://schemas.microsoft.com/office/drawing/2014/main" id="{00000000-0008-0000-0400-00003F010000}"/>
            </a:ext>
          </a:extLst>
        </xdr:cNvPr>
        <xdr:cNvSpPr/>
      </xdr:nvSpPr>
      <xdr:spPr>
        <a:xfrm>
          <a:off x="13843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59707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512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144780</xdr:rowOff>
    </xdr:from>
    <xdr:to>
      <xdr:col>65</xdr:col>
      <xdr:colOff>53975</xdr:colOff>
      <xdr:row>37</xdr:row>
      <xdr:rowOff>74930</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2954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59707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623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3048</xdr:rowOff>
    </xdr:from>
    <xdr:to>
      <xdr:col>82</xdr:col>
      <xdr:colOff>158750</xdr:colOff>
      <xdr:row>36</xdr:row>
      <xdr:rowOff>104648</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6459200" y="6175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19575</xdr:rowOff>
    </xdr:from>
    <xdr:ext cx="762000" cy="259045"/>
    <xdr:sp macro="" textlink="">
      <xdr:nvSpPr>
        <xdr:cNvPr id="329" name="補助費等該当値テキスト">
          <a:extLst>
            <a:ext uri="{FF2B5EF4-FFF2-40B4-BE49-F238E27FC236}">
              <a16:creationId xmlns:a16="http://schemas.microsoft.com/office/drawing/2014/main" id="{00000000-0008-0000-0400-000049010000}"/>
            </a:ext>
          </a:extLst>
        </xdr:cNvPr>
        <xdr:cNvSpPr txBox="1"/>
      </xdr:nvSpPr>
      <xdr:spPr>
        <a:xfrm>
          <a:off x="16598900" y="6020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3048</xdr:rowOff>
    </xdr:from>
    <xdr:to>
      <xdr:col>78</xdr:col>
      <xdr:colOff>120650</xdr:colOff>
      <xdr:row>36</xdr:row>
      <xdr:rowOff>104648</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5621000" y="6175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114825</xdr:rowOff>
    </xdr:from>
    <xdr:ext cx="7366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5290800" y="59441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133350</xdr:rowOff>
    </xdr:from>
    <xdr:to>
      <xdr:col>74</xdr:col>
      <xdr:colOff>31750</xdr:colOff>
      <xdr:row>36</xdr:row>
      <xdr:rowOff>63500</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47320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73677</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4401800" y="590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7620</xdr:rowOff>
    </xdr:from>
    <xdr:to>
      <xdr:col>69</xdr:col>
      <xdr:colOff>142875</xdr:colOff>
      <xdr:row>36</xdr:row>
      <xdr:rowOff>109220</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3843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119397</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3512800" y="594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156210</xdr:rowOff>
    </xdr:from>
    <xdr:to>
      <xdr:col>65</xdr:col>
      <xdr:colOff>53975</xdr:colOff>
      <xdr:row>36</xdr:row>
      <xdr:rowOff>86360</xdr:rowOff>
    </xdr:to>
    <xdr:sp macro="" textlink="">
      <xdr:nvSpPr>
        <xdr:cNvPr id="336" name="楕円 335">
          <a:extLst>
            <a:ext uri="{FF2B5EF4-FFF2-40B4-BE49-F238E27FC236}">
              <a16:creationId xmlns:a16="http://schemas.microsoft.com/office/drawing/2014/main" id="{00000000-0008-0000-0400-000050010000}"/>
            </a:ext>
          </a:extLst>
        </xdr:cNvPr>
        <xdr:cNvSpPr/>
      </xdr:nvSpPr>
      <xdr:spPr>
        <a:xfrm>
          <a:off x="12954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96537</xdr:rowOff>
    </xdr:from>
    <xdr:ext cx="762000" cy="259045"/>
    <xdr:sp macro="" textlink="">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126238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2.0</a:t>
          </a:r>
          <a:r>
            <a:rPr kumimoji="1" lang="ja-JP" altLang="en-US" sz="1300">
              <a:latin typeface="ＭＳ Ｐゴシック" panose="020B0600070205080204" pitchFamily="50" charset="-128"/>
              <a:ea typeface="ＭＳ Ｐゴシック" panose="020B0600070205080204" pitchFamily="50" charset="-128"/>
            </a:rPr>
            <a:t>ポイントの増加となっている。これは令和５年度からデジタル防災無線整備事業に係る地方債元金償還が開始されたことによる。今後大型建設事業の実施が控えているため、将来的にさらなる比率の上昇が予測される。今後交付税算入率の高い有利な地方債を発行するなど、実質的な公債費負担の増加を抑制していく。</a:t>
          </a:r>
        </a:p>
      </xdr:txBody>
    </xdr:sp>
    <xdr:clientData/>
  </xdr:twoCellAnchor>
  <xdr:oneCellAnchor>
    <xdr:from>
      <xdr:col>3</xdr:col>
      <xdr:colOff>123825</xdr:colOff>
      <xdr:row>69</xdr:row>
      <xdr:rowOff>107950</xdr:rowOff>
    </xdr:from>
    <xdr:ext cx="298543" cy="225703"/>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1" name="公債費グラフ枠">
          <a:extLst>
            <a:ext uri="{FF2B5EF4-FFF2-40B4-BE49-F238E27FC236}">
              <a16:creationId xmlns:a16="http://schemas.microsoft.com/office/drawing/2014/main" id="{00000000-0008-0000-0400-000069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170434</xdr:rowOff>
    </xdr:from>
    <xdr:to>
      <xdr:col>24</xdr:col>
      <xdr:colOff>25400</xdr:colOff>
      <xdr:row>80</xdr:row>
      <xdr:rowOff>85852</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4826000" y="12686284"/>
          <a:ext cx="0" cy="11155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57929</xdr:rowOff>
    </xdr:from>
    <xdr:ext cx="762000" cy="259045"/>
    <xdr:sp macro="" textlink="">
      <xdr:nvSpPr>
        <xdr:cNvPr id="363" name="公債費最小値テキスト">
          <a:extLst>
            <a:ext uri="{FF2B5EF4-FFF2-40B4-BE49-F238E27FC236}">
              <a16:creationId xmlns:a16="http://schemas.microsoft.com/office/drawing/2014/main" id="{00000000-0008-0000-0400-00006B010000}"/>
            </a:ext>
          </a:extLst>
        </xdr:cNvPr>
        <xdr:cNvSpPr txBox="1"/>
      </xdr:nvSpPr>
      <xdr:spPr>
        <a:xfrm>
          <a:off x="4914900" y="13773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85852</xdr:rowOff>
    </xdr:from>
    <xdr:to>
      <xdr:col>24</xdr:col>
      <xdr:colOff>114300</xdr:colOff>
      <xdr:row>80</xdr:row>
      <xdr:rowOff>85852</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4737100" y="138018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85361</xdr:rowOff>
    </xdr:from>
    <xdr:ext cx="762000" cy="259045"/>
    <xdr:sp macro="" textlink="">
      <xdr:nvSpPr>
        <xdr:cNvPr id="365" name="公債費最大値テキスト">
          <a:extLst>
            <a:ext uri="{FF2B5EF4-FFF2-40B4-BE49-F238E27FC236}">
              <a16:creationId xmlns:a16="http://schemas.microsoft.com/office/drawing/2014/main" id="{00000000-0008-0000-0400-00006D010000}"/>
            </a:ext>
          </a:extLst>
        </xdr:cNvPr>
        <xdr:cNvSpPr txBox="1"/>
      </xdr:nvSpPr>
      <xdr:spPr>
        <a:xfrm>
          <a:off x="4914900" y="12429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170434</xdr:rowOff>
    </xdr:from>
    <xdr:to>
      <xdr:col>24</xdr:col>
      <xdr:colOff>114300</xdr:colOff>
      <xdr:row>73</xdr:row>
      <xdr:rowOff>170434</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2686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58420</xdr:rowOff>
    </xdr:from>
    <xdr:to>
      <xdr:col>24</xdr:col>
      <xdr:colOff>25400</xdr:colOff>
      <xdr:row>76</xdr:row>
      <xdr:rowOff>149861</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3987800" y="13088620"/>
          <a:ext cx="8382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75709</xdr:rowOff>
    </xdr:from>
    <xdr:ext cx="762000" cy="259045"/>
    <xdr:sp macro="" textlink="">
      <xdr:nvSpPr>
        <xdr:cNvPr id="368" name="公債費平均値テキスト">
          <a:extLst>
            <a:ext uri="{FF2B5EF4-FFF2-40B4-BE49-F238E27FC236}">
              <a16:creationId xmlns:a16="http://schemas.microsoft.com/office/drawing/2014/main" id="{00000000-0008-0000-0400-000070010000}"/>
            </a:ext>
          </a:extLst>
        </xdr:cNvPr>
        <xdr:cNvSpPr txBox="1"/>
      </xdr:nvSpPr>
      <xdr:spPr>
        <a:xfrm>
          <a:off x="4914900" y="131059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103632</xdr:rowOff>
    </xdr:from>
    <xdr:to>
      <xdr:col>24</xdr:col>
      <xdr:colOff>76200</xdr:colOff>
      <xdr:row>77</xdr:row>
      <xdr:rowOff>33782</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4775200" y="13133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35561</xdr:rowOff>
    </xdr:from>
    <xdr:to>
      <xdr:col>19</xdr:col>
      <xdr:colOff>187325</xdr:colOff>
      <xdr:row>76</xdr:row>
      <xdr:rowOff>58420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3098800" y="13065761"/>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108204</xdr:rowOff>
    </xdr:from>
    <xdr:to>
      <xdr:col>20</xdr:col>
      <xdr:colOff>38100</xdr:colOff>
      <xdr:row>77</xdr:row>
      <xdr:rowOff>38354</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937000" y="13138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23131</xdr:rowOff>
    </xdr:from>
    <xdr:ext cx="7366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3606800" y="132247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21844</xdr:rowOff>
    </xdr:from>
    <xdr:to>
      <xdr:col>15</xdr:col>
      <xdr:colOff>98425</xdr:colOff>
      <xdr:row>76</xdr:row>
      <xdr:rowOff>35561</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a:off x="2209800" y="13052044"/>
          <a:ext cx="889000" cy="13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80772</xdr:rowOff>
    </xdr:from>
    <xdr:to>
      <xdr:col>15</xdr:col>
      <xdr:colOff>149225</xdr:colOff>
      <xdr:row>77</xdr:row>
      <xdr:rowOff>10922</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3048000" y="13110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167149</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2717800" y="13197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21844</xdr:rowOff>
    </xdr:from>
    <xdr:to>
      <xdr:col>11</xdr:col>
      <xdr:colOff>9525</xdr:colOff>
      <xdr:row>76</xdr:row>
      <xdr:rowOff>30987</xdr:rowOff>
    </xdr:to>
    <xdr:cxnSp macro="">
      <xdr:nvCxnSpPr>
        <xdr:cNvPr id="376" name="直線コネクタ 375">
          <a:extLst>
            <a:ext uri="{FF2B5EF4-FFF2-40B4-BE49-F238E27FC236}">
              <a16:creationId xmlns:a16="http://schemas.microsoft.com/office/drawing/2014/main" id="{00000000-0008-0000-0400-000078010000}"/>
            </a:ext>
          </a:extLst>
        </xdr:cNvPr>
        <xdr:cNvCxnSpPr/>
      </xdr:nvCxnSpPr>
      <xdr:spPr>
        <a:xfrm flipV="1">
          <a:off x="1320800" y="13052044"/>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112776</xdr:rowOff>
    </xdr:from>
    <xdr:to>
      <xdr:col>11</xdr:col>
      <xdr:colOff>60325</xdr:colOff>
      <xdr:row>77</xdr:row>
      <xdr:rowOff>42926</xdr:rowOff>
    </xdr:to>
    <xdr:sp macro=""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2159000" y="13142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27703</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828800" y="13229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121920</xdr:rowOff>
    </xdr:from>
    <xdr:to>
      <xdr:col>6</xdr:col>
      <xdr:colOff>171450</xdr:colOff>
      <xdr:row>77</xdr:row>
      <xdr:rowOff>52070</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12700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36847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939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99061</xdr:rowOff>
    </xdr:from>
    <xdr:to>
      <xdr:col>24</xdr:col>
      <xdr:colOff>76200</xdr:colOff>
      <xdr:row>77</xdr:row>
      <xdr:rowOff>29211</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4775200" y="13129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115588</xdr:rowOff>
    </xdr:from>
    <xdr:ext cx="762000" cy="259045"/>
    <xdr:sp macro="" textlink="">
      <xdr:nvSpPr>
        <xdr:cNvPr id="387" name="公債費該当値テキスト">
          <a:extLst>
            <a:ext uri="{FF2B5EF4-FFF2-40B4-BE49-F238E27FC236}">
              <a16:creationId xmlns:a16="http://schemas.microsoft.com/office/drawing/2014/main" id="{00000000-0008-0000-0400-000083010000}"/>
            </a:ext>
          </a:extLst>
        </xdr:cNvPr>
        <xdr:cNvSpPr txBox="1"/>
      </xdr:nvSpPr>
      <xdr:spPr>
        <a:xfrm>
          <a:off x="4914900" y="12974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7620</xdr:rowOff>
    </xdr:from>
    <xdr:to>
      <xdr:col>20</xdr:col>
      <xdr:colOff>38100</xdr:colOff>
      <xdr:row>76</xdr:row>
      <xdr:rowOff>109220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39370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119397</xdr:rowOff>
    </xdr:from>
    <xdr:ext cx="7366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3606800" y="12806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156211</xdr:rowOff>
    </xdr:from>
    <xdr:to>
      <xdr:col>15</xdr:col>
      <xdr:colOff>149225</xdr:colOff>
      <xdr:row>76</xdr:row>
      <xdr:rowOff>86361</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048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96537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2717800" y="1278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142494</xdr:rowOff>
    </xdr:from>
    <xdr:to>
      <xdr:col>11</xdr:col>
      <xdr:colOff>60325</xdr:colOff>
      <xdr:row>76</xdr:row>
      <xdr:rowOff>72644</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2159000" y="13001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82821</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1828800" y="12770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151637</xdr:rowOff>
    </xdr:from>
    <xdr:to>
      <xdr:col>6</xdr:col>
      <xdr:colOff>171450</xdr:colOff>
      <xdr:row>76</xdr:row>
      <xdr:rowOff>81787</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1270000" y="13010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91965</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939800" y="12779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2.0</a:t>
          </a:r>
          <a:r>
            <a:rPr kumimoji="1" lang="ja-JP" altLang="en-US" sz="1300">
              <a:latin typeface="ＭＳ Ｐゴシック" panose="020B0600070205080204" pitchFamily="50" charset="-128"/>
              <a:ea typeface="ＭＳ Ｐゴシック" panose="020B0600070205080204" pitchFamily="50" charset="-128"/>
            </a:rPr>
            <a:t>ポイントの減少となっているが、今後物価高騰により経常行政コストが増加するおそれがあるため、抜本的な行財政改革を行い、経常支出の見直しを図る必要がある。</a:t>
          </a:r>
        </a:p>
      </xdr:txBody>
    </xdr:sp>
    <xdr:clientData/>
  </xdr:twoCellAnchor>
  <xdr:oneCellAnchor>
    <xdr:from>
      <xdr:col>62</xdr:col>
      <xdr:colOff>6350</xdr:colOff>
      <xdr:row>69</xdr:row>
      <xdr:rowOff>107950</xdr:rowOff>
    </xdr:from>
    <xdr:ext cx="298543" cy="225703"/>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a:extLst>
            <a:ext uri="{FF2B5EF4-FFF2-40B4-BE49-F238E27FC236}">
              <a16:creationId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5842</xdr:rowOff>
    </xdr:from>
    <xdr:to>
      <xdr:col>82</xdr:col>
      <xdr:colOff>107950</xdr:colOff>
      <xdr:row>81</xdr:row>
      <xdr:rowOff>101854</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6510000" y="12521692"/>
          <a:ext cx="0" cy="14676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73931</xdr:rowOff>
    </xdr:from>
    <xdr:ext cx="762000" cy="259045"/>
    <xdr:sp macro="" textlink="">
      <xdr:nvSpPr>
        <xdr:cNvPr id="422" name="公債費以外最小値テキスト">
          <a:extLst>
            <a:ext uri="{FF2B5EF4-FFF2-40B4-BE49-F238E27FC236}">
              <a16:creationId xmlns:a16="http://schemas.microsoft.com/office/drawing/2014/main" id="{00000000-0008-0000-0400-0000A6010000}"/>
            </a:ext>
          </a:extLst>
        </xdr:cNvPr>
        <xdr:cNvSpPr txBox="1"/>
      </xdr:nvSpPr>
      <xdr:spPr>
        <a:xfrm>
          <a:off x="16598900" y="13961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101854</xdr:rowOff>
    </xdr:from>
    <xdr:to>
      <xdr:col>82</xdr:col>
      <xdr:colOff>196850</xdr:colOff>
      <xdr:row>81</xdr:row>
      <xdr:rowOff>101854</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398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92219</xdr:rowOff>
    </xdr:from>
    <xdr:ext cx="762000" cy="259045"/>
    <xdr:sp macro="" textlink="">
      <xdr:nvSpPr>
        <xdr:cNvPr id="424" name="公債費以外最大値テキスト">
          <a:extLst>
            <a:ext uri="{FF2B5EF4-FFF2-40B4-BE49-F238E27FC236}">
              <a16:creationId xmlns:a16="http://schemas.microsoft.com/office/drawing/2014/main" id="{00000000-0008-0000-0400-0000A8010000}"/>
            </a:ext>
          </a:extLst>
        </xdr:cNvPr>
        <xdr:cNvSpPr txBox="1"/>
      </xdr:nvSpPr>
      <xdr:spPr>
        <a:xfrm>
          <a:off x="16598900" y="122651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5842</xdr:rowOff>
    </xdr:from>
    <xdr:to>
      <xdr:col>82</xdr:col>
      <xdr:colOff>196850</xdr:colOff>
      <xdr:row>73</xdr:row>
      <xdr:rowOff>5842</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2521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92711</xdr:rowOff>
    </xdr:from>
    <xdr:to>
      <xdr:col>82</xdr:col>
      <xdr:colOff>107950</xdr:colOff>
      <xdr:row>78</xdr:row>
      <xdr:rowOff>12700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5671800" y="13294361"/>
          <a:ext cx="838200" cy="91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128288</xdr:rowOff>
    </xdr:from>
    <xdr:ext cx="762000" cy="259045"/>
    <xdr:sp macro="" textlink="">
      <xdr:nvSpPr>
        <xdr:cNvPr id="427" name="公債費以外平均値テキスト">
          <a:extLst>
            <a:ext uri="{FF2B5EF4-FFF2-40B4-BE49-F238E27FC236}">
              <a16:creationId xmlns:a16="http://schemas.microsoft.com/office/drawing/2014/main" id="{00000000-0008-0000-0400-0000AB010000}"/>
            </a:ext>
          </a:extLst>
        </xdr:cNvPr>
        <xdr:cNvSpPr txBox="1"/>
      </xdr:nvSpPr>
      <xdr:spPr>
        <a:xfrm>
          <a:off x="16598900" y="133299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156211</xdr:rowOff>
    </xdr:from>
    <xdr:to>
      <xdr:col>82</xdr:col>
      <xdr:colOff>158750</xdr:colOff>
      <xdr:row>78</xdr:row>
      <xdr:rowOff>86361</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6459200" y="13357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140715</xdr:rowOff>
    </xdr:from>
    <xdr:to>
      <xdr:col>78</xdr:col>
      <xdr:colOff>69850</xdr:colOff>
      <xdr:row>78</xdr:row>
      <xdr:rowOff>12700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4782800" y="13170915"/>
          <a:ext cx="889000" cy="214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69342</xdr:rowOff>
    </xdr:from>
    <xdr:to>
      <xdr:col>78</xdr:col>
      <xdr:colOff>120650</xdr:colOff>
      <xdr:row>77</xdr:row>
      <xdr:rowOff>170942</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5621000" y="13270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9669</xdr:rowOff>
    </xdr:from>
    <xdr:ext cx="7366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5290800" y="130398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140715</xdr:rowOff>
    </xdr:from>
    <xdr:to>
      <xdr:col>73</xdr:col>
      <xdr:colOff>180975</xdr:colOff>
      <xdr:row>78</xdr:row>
      <xdr:rowOff>49276</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flipV="1">
          <a:off x="13893800" y="13170915"/>
          <a:ext cx="889000" cy="251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85344</xdr:rowOff>
    </xdr:from>
    <xdr:to>
      <xdr:col>74</xdr:col>
      <xdr:colOff>31750</xdr:colOff>
      <xdr:row>77</xdr:row>
      <xdr:rowOff>15494</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47320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25671</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4401800" y="12884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110998</xdr:rowOff>
    </xdr:from>
    <xdr:to>
      <xdr:col>69</xdr:col>
      <xdr:colOff>92075</xdr:colOff>
      <xdr:row>78</xdr:row>
      <xdr:rowOff>49276</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3004800" y="13312648"/>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124206</xdr:rowOff>
    </xdr:from>
    <xdr:to>
      <xdr:col>69</xdr:col>
      <xdr:colOff>142875</xdr:colOff>
      <xdr:row>78</xdr:row>
      <xdr:rowOff>54356</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3843000" y="13325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64533</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512800" y="13094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156211</xdr:rowOff>
    </xdr:from>
    <xdr:to>
      <xdr:col>65</xdr:col>
      <xdr:colOff>53975</xdr:colOff>
      <xdr:row>78</xdr:row>
      <xdr:rowOff>86361</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2954000" y="13357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71138</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623800" y="13444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41911</xdr:rowOff>
    </xdr:from>
    <xdr:to>
      <xdr:col>82</xdr:col>
      <xdr:colOff>158750</xdr:colOff>
      <xdr:row>77</xdr:row>
      <xdr:rowOff>143511</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6459200" y="13243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58438</xdr:rowOff>
    </xdr:from>
    <xdr:ext cx="762000" cy="259045"/>
    <xdr:sp macro="" textlink="">
      <xdr:nvSpPr>
        <xdr:cNvPr id="446" name="公債費以外該当値テキスト">
          <a:extLst>
            <a:ext uri="{FF2B5EF4-FFF2-40B4-BE49-F238E27FC236}">
              <a16:creationId xmlns:a16="http://schemas.microsoft.com/office/drawing/2014/main" id="{00000000-0008-0000-0400-0000BE010000}"/>
            </a:ext>
          </a:extLst>
        </xdr:cNvPr>
        <xdr:cNvSpPr txBox="1"/>
      </xdr:nvSpPr>
      <xdr:spPr>
        <a:xfrm>
          <a:off x="16598900" y="13088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133350</xdr:rowOff>
    </xdr:from>
    <xdr:to>
      <xdr:col>78</xdr:col>
      <xdr:colOff>120650</xdr:colOff>
      <xdr:row>78</xdr:row>
      <xdr:rowOff>63500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5621000" y="1333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48277</xdr:rowOff>
    </xdr:from>
    <xdr:ext cx="7366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5290800" y="1342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89915</xdr:rowOff>
    </xdr:from>
    <xdr:to>
      <xdr:col>74</xdr:col>
      <xdr:colOff>31750</xdr:colOff>
      <xdr:row>77</xdr:row>
      <xdr:rowOff>20065</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4732000" y="13120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4842</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4401800" y="13206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169926</xdr:rowOff>
    </xdr:from>
    <xdr:to>
      <xdr:col>69</xdr:col>
      <xdr:colOff>142875</xdr:colOff>
      <xdr:row>78</xdr:row>
      <xdr:rowOff>100076</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3843000" y="13371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84853</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3512800" y="13457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60198</xdr:rowOff>
    </xdr:from>
    <xdr:to>
      <xdr:col>65</xdr:col>
      <xdr:colOff>53975</xdr:colOff>
      <xdr:row>77</xdr:row>
      <xdr:rowOff>161798</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2954000" y="13261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525</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2623800" y="13030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21</xdr:row>
      <xdr:rowOff>3175</xdr:rowOff>
    </xdr:from>
    <xdr:to>
      <xdr:col>33</xdr:col>
      <xdr:colOff>114300</xdr:colOff>
      <xdr:row>21</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51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20</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509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117475</xdr:rowOff>
    </xdr:from>
    <xdr:to>
      <xdr:col>33</xdr:col>
      <xdr:colOff>114300</xdr:colOff>
      <xdr:row>17</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3079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937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60325</xdr:rowOff>
    </xdr:from>
    <xdr:to>
      <xdr:col>33</xdr:col>
      <xdr:colOff>114300</xdr:colOff>
      <xdr:row>14</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508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3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146702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3175</xdr:rowOff>
    </xdr:from>
    <xdr:to>
      <xdr:col>33</xdr:col>
      <xdr:colOff>114300</xdr:colOff>
      <xdr:row>11</xdr:row>
      <xdr:rowOff>3175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936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32402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794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7" name="テキスト ボックス 46">
          <a:extLst>
            <a:ext uri="{FF2B5EF4-FFF2-40B4-BE49-F238E27FC236}">
              <a16:creationId xmlns:a16="http://schemas.microsoft.com/office/drawing/2014/main" id="{00000000-0008-0000-0500-00002F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8" name="人口1人当たり決算額の推移グラフ枠130">
          <a:extLst>
            <a:ext uri="{FF2B5EF4-FFF2-40B4-BE49-F238E27FC236}">
              <a16:creationId xmlns:a16="http://schemas.microsoft.com/office/drawing/2014/main" id="{00000000-0008-0000-0500-000030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152765</xdr:rowOff>
    </xdr:from>
    <xdr:to>
      <xdr:col>29</xdr:col>
      <xdr:colOff>127000</xdr:colOff>
      <xdr:row>20</xdr:row>
      <xdr:rowOff>13248</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651500" y="2086340"/>
          <a:ext cx="0" cy="140353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156775</xdr:rowOff>
    </xdr:from>
    <xdr:ext cx="762000" cy="259045"/>
    <xdr:sp macro="" textlink="">
      <xdr:nvSpPr>
        <xdr:cNvPr id="50" name="人口1人当たり決算額の推移最小値テキスト130">
          <a:extLst>
            <a:ext uri="{FF2B5EF4-FFF2-40B4-BE49-F238E27FC236}">
              <a16:creationId xmlns:a16="http://schemas.microsoft.com/office/drawing/2014/main" id="{00000000-0008-0000-0500-000032000000}"/>
            </a:ext>
          </a:extLst>
        </xdr:cNvPr>
        <xdr:cNvSpPr txBox="1"/>
      </xdr:nvSpPr>
      <xdr:spPr>
        <a:xfrm>
          <a:off x="5740400" y="34619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13248</xdr:rowOff>
    </xdr:from>
    <xdr:to>
      <xdr:col>30</xdr:col>
      <xdr:colOff>25400</xdr:colOff>
      <xdr:row>20</xdr:row>
      <xdr:rowOff>13248</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348987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67692</xdr:rowOff>
    </xdr:from>
    <xdr:ext cx="762000" cy="259045"/>
    <xdr:sp macro="" textlink="">
      <xdr:nvSpPr>
        <xdr:cNvPr id="52" name="人口1人当たり決算額の推移最大値テキスト130">
          <a:extLst>
            <a:ext uri="{FF2B5EF4-FFF2-40B4-BE49-F238E27FC236}">
              <a16:creationId xmlns:a16="http://schemas.microsoft.com/office/drawing/2014/main" id="{00000000-0008-0000-0500-000034000000}"/>
            </a:ext>
          </a:extLst>
        </xdr:cNvPr>
        <xdr:cNvSpPr txBox="1"/>
      </xdr:nvSpPr>
      <xdr:spPr>
        <a:xfrm>
          <a:off x="5740400" y="1829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149,530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152765</xdr:rowOff>
    </xdr:from>
    <xdr:to>
      <xdr:col>30</xdr:col>
      <xdr:colOff>25400</xdr:colOff>
      <xdr:row>11</xdr:row>
      <xdr:rowOff>152765</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a:off x="5562600" y="208634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142478</xdr:rowOff>
    </xdr:from>
    <xdr:to>
      <xdr:col>29</xdr:col>
      <xdr:colOff>127000</xdr:colOff>
      <xdr:row>17</xdr:row>
      <xdr:rowOff>170496</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5003800" y="3104753"/>
          <a:ext cx="647700" cy="280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127255</xdr:rowOff>
    </xdr:from>
    <xdr:ext cx="762000" cy="259045"/>
    <xdr:sp macro="" textlink="">
      <xdr:nvSpPr>
        <xdr:cNvPr id="55" name="人口1人当たり決算額の推移平均値テキスト130">
          <a:extLst>
            <a:ext uri="{FF2B5EF4-FFF2-40B4-BE49-F238E27FC236}">
              <a16:creationId xmlns:a16="http://schemas.microsoft.com/office/drawing/2014/main" id="{00000000-0008-0000-0500-000037000000}"/>
            </a:ext>
          </a:extLst>
        </xdr:cNvPr>
        <xdr:cNvSpPr txBox="1"/>
      </xdr:nvSpPr>
      <xdr:spPr>
        <a:xfrm>
          <a:off x="5740400" y="308953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115024</xdr:rowOff>
    </xdr:from>
    <xdr:to>
      <xdr:col>29</xdr:col>
      <xdr:colOff>177800</xdr:colOff>
      <xdr:row>18</xdr:row>
      <xdr:rowOff>45174</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5600700" y="30772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170496</xdr:rowOff>
    </xdr:from>
    <xdr:to>
      <xdr:col>26</xdr:col>
      <xdr:colOff>50800</xdr:colOff>
      <xdr:row>17</xdr:row>
      <xdr:rowOff>170953</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4305300" y="3132771"/>
          <a:ext cx="698500" cy="45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153129</xdr:rowOff>
    </xdr:from>
    <xdr:to>
      <xdr:col>26</xdr:col>
      <xdr:colOff>101600</xdr:colOff>
      <xdr:row>18</xdr:row>
      <xdr:rowOff>83279</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4953000" y="31154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68056</xdr:rowOff>
    </xdr:from>
    <xdr:ext cx="7366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4622800" y="32017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170953</xdr:rowOff>
    </xdr:from>
    <xdr:to>
      <xdr:col>22</xdr:col>
      <xdr:colOff>114300</xdr:colOff>
      <xdr:row>18</xdr:row>
      <xdr:rowOff>25278</xdr:rowOff>
    </xdr:to>
    <xdr:cxnSp macro="">
      <xdr:nvCxnSpPr>
        <xdr:cNvPr id="60" name="直線コネクタ 59">
          <a:extLst>
            <a:ext uri="{FF2B5EF4-FFF2-40B4-BE49-F238E27FC236}">
              <a16:creationId xmlns:a16="http://schemas.microsoft.com/office/drawing/2014/main" id="{00000000-0008-0000-0500-00003C000000}"/>
            </a:ext>
          </a:extLst>
        </xdr:cNvPr>
        <xdr:cNvCxnSpPr/>
      </xdr:nvCxnSpPr>
      <xdr:spPr bwMode="auto">
        <a:xfrm flipV="1">
          <a:off x="3606800" y="3133228"/>
          <a:ext cx="698500" cy="2577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167087</xdr:rowOff>
    </xdr:from>
    <xdr:to>
      <xdr:col>22</xdr:col>
      <xdr:colOff>165100</xdr:colOff>
      <xdr:row>18</xdr:row>
      <xdr:rowOff>97237</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4254500" y="3129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82014</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3924300" y="32157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25278</xdr:rowOff>
    </xdr:from>
    <xdr:to>
      <xdr:col>18</xdr:col>
      <xdr:colOff>177800</xdr:colOff>
      <xdr:row>18</xdr:row>
      <xdr:rowOff>93701</xdr:rowOff>
    </xdr:to>
    <xdr:cxnSp macro="">
      <xdr:nvCxnSpPr>
        <xdr:cNvPr id="63" name="直線コネクタ 62">
          <a:extLst>
            <a:ext uri="{FF2B5EF4-FFF2-40B4-BE49-F238E27FC236}">
              <a16:creationId xmlns:a16="http://schemas.microsoft.com/office/drawing/2014/main" id="{00000000-0008-0000-0500-00003F000000}"/>
            </a:ext>
          </a:extLst>
        </xdr:cNvPr>
        <xdr:cNvCxnSpPr/>
      </xdr:nvCxnSpPr>
      <xdr:spPr bwMode="auto">
        <a:xfrm flipV="1">
          <a:off x="2908300" y="3159003"/>
          <a:ext cx="698500" cy="6842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19426</xdr:rowOff>
    </xdr:from>
    <xdr:to>
      <xdr:col>19</xdr:col>
      <xdr:colOff>38100</xdr:colOff>
      <xdr:row>18</xdr:row>
      <xdr:rowOff>121026</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3556000" y="31531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105803</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225800" y="3239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33657</xdr:rowOff>
    </xdr:from>
    <xdr:to>
      <xdr:col>15</xdr:col>
      <xdr:colOff>101600</xdr:colOff>
      <xdr:row>18</xdr:row>
      <xdr:rowOff>135257</xdr:rowOff>
    </xdr:to>
    <xdr:sp macro="" textlink="">
      <xdr:nvSpPr>
        <xdr:cNvPr id="66" name="フローチャート: 判断 65">
          <a:extLst>
            <a:ext uri="{FF2B5EF4-FFF2-40B4-BE49-F238E27FC236}">
              <a16:creationId xmlns:a16="http://schemas.microsoft.com/office/drawing/2014/main" id="{00000000-0008-0000-0500-000042000000}"/>
            </a:ext>
          </a:extLst>
        </xdr:cNvPr>
        <xdr:cNvSpPr/>
      </xdr:nvSpPr>
      <xdr:spPr bwMode="auto">
        <a:xfrm>
          <a:off x="2857500" y="316738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145434</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527300" y="29362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91678</xdr:rowOff>
    </xdr:from>
    <xdr:to>
      <xdr:col>29</xdr:col>
      <xdr:colOff>177800</xdr:colOff>
      <xdr:row>18</xdr:row>
      <xdr:rowOff>21828</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5600700" y="305395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108205</xdr:rowOff>
    </xdr:from>
    <xdr:ext cx="762000" cy="259045"/>
    <xdr:sp macro="" textlink="">
      <xdr:nvSpPr>
        <xdr:cNvPr id="74" name="人口1人当たり決算額の推移該当値テキスト130">
          <a:extLst>
            <a:ext uri="{FF2B5EF4-FFF2-40B4-BE49-F238E27FC236}">
              <a16:creationId xmlns:a16="http://schemas.microsoft.com/office/drawing/2014/main" id="{00000000-0008-0000-0500-00004A000000}"/>
            </a:ext>
          </a:extLst>
        </xdr:cNvPr>
        <xdr:cNvSpPr txBox="1"/>
      </xdr:nvSpPr>
      <xdr:spPr>
        <a:xfrm>
          <a:off x="5740400" y="28990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119696</xdr:rowOff>
    </xdr:from>
    <xdr:to>
      <xdr:col>26</xdr:col>
      <xdr:colOff>101600</xdr:colOff>
      <xdr:row>18</xdr:row>
      <xdr:rowOff>49846</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953000" y="30819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60023</xdr:rowOff>
    </xdr:from>
    <xdr:ext cx="7366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4622800" y="28508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120153</xdr:rowOff>
    </xdr:from>
    <xdr:to>
      <xdr:col>22</xdr:col>
      <xdr:colOff>165100</xdr:colOff>
      <xdr:row>18</xdr:row>
      <xdr:rowOff>50303</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4254500" y="308242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60480</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924300" y="2851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145928</xdr:rowOff>
    </xdr:from>
    <xdr:to>
      <xdr:col>19</xdr:col>
      <xdr:colOff>38100</xdr:colOff>
      <xdr:row>18</xdr:row>
      <xdr:rowOff>76078</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3556000" y="31082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86255</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3225800" y="28770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42901</xdr:rowOff>
    </xdr:from>
    <xdr:to>
      <xdr:col>15</xdr:col>
      <xdr:colOff>101600</xdr:colOff>
      <xdr:row>18</xdr:row>
      <xdr:rowOff>144500</xdr:rowOff>
    </xdr:to>
    <xdr:sp macro="" textlink="">
      <xdr:nvSpPr>
        <xdr:cNvPr id="81" name="楕円 80">
          <a:extLst>
            <a:ext uri="{FF2B5EF4-FFF2-40B4-BE49-F238E27FC236}">
              <a16:creationId xmlns:a16="http://schemas.microsoft.com/office/drawing/2014/main" id="{00000000-0008-0000-0500-000051000000}"/>
            </a:ext>
          </a:extLst>
        </xdr:cNvPr>
        <xdr:cNvSpPr/>
      </xdr:nvSpPr>
      <xdr:spPr bwMode="auto">
        <a:xfrm>
          <a:off x="2857500" y="3176626"/>
          <a:ext cx="101600" cy="101599"/>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129277</xdr:rowOff>
    </xdr:from>
    <xdr:ext cx="762000" cy="259045"/>
    <xdr:sp macro="" textlink="">
      <xdr:nvSpPr>
        <xdr:cNvPr id="82" name="テキスト ボックス 81">
          <a:extLst>
            <a:ext uri="{FF2B5EF4-FFF2-40B4-BE49-F238E27FC236}">
              <a16:creationId xmlns:a16="http://schemas.microsoft.com/office/drawing/2014/main" id="{00000000-0008-0000-0500-000052000000}"/>
            </a:ext>
          </a:extLst>
        </xdr:cNvPr>
        <xdr:cNvSpPr txBox="1"/>
      </xdr:nvSpPr>
      <xdr:spPr>
        <a:xfrm>
          <a:off x="2527300" y="3263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4" name="角丸四角形 83">
          <a:extLst>
            <a:ext uri="{FF2B5EF4-FFF2-40B4-BE49-F238E27FC236}">
              <a16:creationId xmlns:a16="http://schemas.microsoft.com/office/drawing/2014/main" id="{00000000-0008-0000-0500-000054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6" name="正方形/長方形 85">
          <a:extLst>
            <a:ext uri="{FF2B5EF4-FFF2-40B4-BE49-F238E27FC236}">
              <a16:creationId xmlns:a16="http://schemas.microsoft.com/office/drawing/2014/main" id="{00000000-0008-0000-0500-000056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7" name="正方形/長方形 86">
          <a:extLst>
            <a:ext uri="{FF2B5EF4-FFF2-40B4-BE49-F238E27FC236}">
              <a16:creationId xmlns:a16="http://schemas.microsoft.com/office/drawing/2014/main" id="{00000000-0008-0000-0500-000057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3" name="楕円 92">
          <a:extLst>
            <a:ext uri="{FF2B5EF4-FFF2-40B4-BE49-F238E27FC236}">
              <a16:creationId xmlns:a16="http://schemas.microsoft.com/office/drawing/2014/main" id="{00000000-0008-0000-0500-00005D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4" name="フローチャート: 判断 93">
          <a:extLst>
            <a:ext uri="{FF2B5EF4-FFF2-40B4-BE49-F238E27FC236}">
              <a16:creationId xmlns:a16="http://schemas.microsoft.com/office/drawing/2014/main" id="{00000000-0008-0000-0500-00005E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5" name="正方形/長方形 94">
          <a:extLst>
            <a:ext uri="{FF2B5EF4-FFF2-40B4-BE49-F238E27FC236}">
              <a16:creationId xmlns:a16="http://schemas.microsoft.com/office/drawing/2014/main" id="{00000000-0008-0000-0500-00005F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8" name="テキスト ボックス 107">
          <a:extLst>
            <a:ext uri="{FF2B5EF4-FFF2-40B4-BE49-F238E27FC236}">
              <a16:creationId xmlns:a16="http://schemas.microsoft.com/office/drawing/2014/main" id="{00000000-0008-0000-0500-00006C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9" name="人口1人当たり決算額の推移グラフ枠445">
          <a:extLst>
            <a:ext uri="{FF2B5EF4-FFF2-40B4-BE49-F238E27FC236}">
              <a16:creationId xmlns:a16="http://schemas.microsoft.com/office/drawing/2014/main" id="{00000000-0008-0000-0500-00006D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172968</xdr:rowOff>
    </xdr:from>
    <xdr:to>
      <xdr:col>29</xdr:col>
      <xdr:colOff>127000</xdr:colOff>
      <xdr:row>37</xdr:row>
      <xdr:rowOff>151232</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651500" y="6097518"/>
          <a:ext cx="0" cy="1178414"/>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123309</xdr:rowOff>
    </xdr:from>
    <xdr:ext cx="762000" cy="259045"/>
    <xdr:sp macro="" textlink="">
      <xdr:nvSpPr>
        <xdr:cNvPr id="111" name="人口1人当たり決算額の推移最小値テキスト445">
          <a:extLst>
            <a:ext uri="{FF2B5EF4-FFF2-40B4-BE49-F238E27FC236}">
              <a16:creationId xmlns:a16="http://schemas.microsoft.com/office/drawing/2014/main" id="{00000000-0008-0000-0500-00006F000000}"/>
            </a:ext>
          </a:extLst>
        </xdr:cNvPr>
        <xdr:cNvSpPr txBox="1"/>
      </xdr:nvSpPr>
      <xdr:spPr>
        <a:xfrm>
          <a:off x="5740400" y="7248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151232</xdr:rowOff>
    </xdr:from>
    <xdr:to>
      <xdr:col>30</xdr:col>
      <xdr:colOff>25400</xdr:colOff>
      <xdr:row>37</xdr:row>
      <xdr:rowOff>151232</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727593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87895</xdr:rowOff>
    </xdr:from>
    <xdr:ext cx="762000" cy="259045"/>
    <xdr:sp macro="" textlink="">
      <xdr:nvSpPr>
        <xdr:cNvPr id="113" name="人口1人当たり決算額の推移最大値テキスト445">
          <a:extLst>
            <a:ext uri="{FF2B5EF4-FFF2-40B4-BE49-F238E27FC236}">
              <a16:creationId xmlns:a16="http://schemas.microsoft.com/office/drawing/2014/main" id="{00000000-0008-0000-0500-000071000000}"/>
            </a:ext>
          </a:extLst>
        </xdr:cNvPr>
        <xdr:cNvSpPr txBox="1"/>
      </xdr:nvSpPr>
      <xdr:spPr>
        <a:xfrm>
          <a:off x="5740400" y="58409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56,587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172968</xdr:rowOff>
    </xdr:from>
    <xdr:to>
      <xdr:col>30</xdr:col>
      <xdr:colOff>25400</xdr:colOff>
      <xdr:row>33</xdr:row>
      <xdr:rowOff>172968</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5562600" y="609751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224155</xdr:rowOff>
    </xdr:from>
    <xdr:to>
      <xdr:col>29</xdr:col>
      <xdr:colOff>127000</xdr:colOff>
      <xdr:row>35</xdr:row>
      <xdr:rowOff>329730</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5003800" y="6834505"/>
          <a:ext cx="647700" cy="10557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208932</xdr:rowOff>
    </xdr:from>
    <xdr:ext cx="762000" cy="259045"/>
    <xdr:sp macro="" textlink="">
      <xdr:nvSpPr>
        <xdr:cNvPr id="116" name="人口1人当たり決算額の推移平均値テキスト445">
          <a:extLst>
            <a:ext uri="{FF2B5EF4-FFF2-40B4-BE49-F238E27FC236}">
              <a16:creationId xmlns:a16="http://schemas.microsoft.com/office/drawing/2014/main" id="{00000000-0008-0000-0500-000074000000}"/>
            </a:ext>
          </a:extLst>
        </xdr:cNvPr>
        <xdr:cNvSpPr txBox="1"/>
      </xdr:nvSpPr>
      <xdr:spPr>
        <a:xfrm>
          <a:off x="5740400" y="68192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228314</xdr:rowOff>
    </xdr:from>
    <xdr:to>
      <xdr:col>29</xdr:col>
      <xdr:colOff>177800</xdr:colOff>
      <xdr:row>35</xdr:row>
      <xdr:rowOff>329914</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5600700" y="683866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329730</xdr:rowOff>
    </xdr:from>
    <xdr:to>
      <xdr:col>26</xdr:col>
      <xdr:colOff>50800</xdr:colOff>
      <xdr:row>36</xdr:row>
      <xdr:rowOff>11538</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4305300" y="6940080"/>
          <a:ext cx="698500" cy="247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236544</xdr:rowOff>
    </xdr:from>
    <xdr:to>
      <xdr:col>26</xdr:col>
      <xdr:colOff>101600</xdr:colOff>
      <xdr:row>35</xdr:row>
      <xdr:rowOff>338144</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4953000" y="68468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5421</xdr:rowOff>
    </xdr:from>
    <xdr:ext cx="7366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4622800" y="66157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11538</xdr:rowOff>
    </xdr:from>
    <xdr:to>
      <xdr:col>22</xdr:col>
      <xdr:colOff>114300</xdr:colOff>
      <xdr:row>36</xdr:row>
      <xdr:rowOff>66059</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flipV="1">
          <a:off x="3606800" y="6964788"/>
          <a:ext cx="698500" cy="545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259670</xdr:rowOff>
    </xdr:from>
    <xdr:to>
      <xdr:col>22</xdr:col>
      <xdr:colOff>165100</xdr:colOff>
      <xdr:row>36</xdr:row>
      <xdr:rowOff>18370</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4254500" y="68700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28547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924300" y="6638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66059</xdr:rowOff>
    </xdr:from>
    <xdr:to>
      <xdr:col>18</xdr:col>
      <xdr:colOff>177800</xdr:colOff>
      <xdr:row>36</xdr:row>
      <xdr:rowOff>87585</xdr:rowOff>
    </xdr:to>
    <xdr:cxnSp macro="">
      <xdr:nvCxnSpPr>
        <xdr:cNvPr id="124" name="直線コネクタ 123">
          <a:extLst>
            <a:ext uri="{FF2B5EF4-FFF2-40B4-BE49-F238E27FC236}">
              <a16:creationId xmlns:a16="http://schemas.microsoft.com/office/drawing/2014/main" id="{00000000-0008-0000-0500-00007C000000}"/>
            </a:ext>
          </a:extLst>
        </xdr:cNvPr>
        <xdr:cNvCxnSpPr/>
      </xdr:nvCxnSpPr>
      <xdr:spPr bwMode="auto">
        <a:xfrm flipV="1">
          <a:off x="2908300" y="7019309"/>
          <a:ext cx="698500" cy="215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272186</xdr:rowOff>
    </xdr:from>
    <xdr:to>
      <xdr:col>19</xdr:col>
      <xdr:colOff>38100</xdr:colOff>
      <xdr:row>36</xdr:row>
      <xdr:rowOff>30886</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3556000" y="68825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41063</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225800" y="6651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270948</xdr:rowOff>
    </xdr:from>
    <xdr:to>
      <xdr:col>15</xdr:col>
      <xdr:colOff>101600</xdr:colOff>
      <xdr:row>36</xdr:row>
      <xdr:rowOff>29648</xdr:rowOff>
    </xdr:to>
    <xdr:sp macro="" textlink="">
      <xdr:nvSpPr>
        <xdr:cNvPr id="127" name="フローチャート: 判断 126">
          <a:extLst>
            <a:ext uri="{FF2B5EF4-FFF2-40B4-BE49-F238E27FC236}">
              <a16:creationId xmlns:a16="http://schemas.microsoft.com/office/drawing/2014/main" id="{00000000-0008-0000-0500-00007F000000}"/>
            </a:ext>
          </a:extLst>
        </xdr:cNvPr>
        <xdr:cNvSpPr/>
      </xdr:nvSpPr>
      <xdr:spPr bwMode="auto">
        <a:xfrm>
          <a:off x="2857500" y="68812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39825</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527300" y="66501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173355</xdr:rowOff>
    </xdr:from>
    <xdr:to>
      <xdr:col>29</xdr:col>
      <xdr:colOff>177800</xdr:colOff>
      <xdr:row>35</xdr:row>
      <xdr:rowOff>274955</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5600700" y="67837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18432</xdr:rowOff>
    </xdr:from>
    <xdr:ext cx="762000" cy="259045"/>
    <xdr:sp macro="" textlink="">
      <xdr:nvSpPr>
        <xdr:cNvPr id="135" name="人口1人当たり決算額の推移該当値テキスト445">
          <a:extLst>
            <a:ext uri="{FF2B5EF4-FFF2-40B4-BE49-F238E27FC236}">
              <a16:creationId xmlns:a16="http://schemas.microsoft.com/office/drawing/2014/main" id="{00000000-0008-0000-0500-000087000000}"/>
            </a:ext>
          </a:extLst>
        </xdr:cNvPr>
        <xdr:cNvSpPr txBox="1"/>
      </xdr:nvSpPr>
      <xdr:spPr>
        <a:xfrm>
          <a:off x="5740400" y="66287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278930</xdr:rowOff>
    </xdr:from>
    <xdr:to>
      <xdr:col>26</xdr:col>
      <xdr:colOff>101600</xdr:colOff>
      <xdr:row>36</xdr:row>
      <xdr:rowOff>37630</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953000" y="68892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22407</xdr:rowOff>
    </xdr:from>
    <xdr:ext cx="7366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4622800" y="6975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303638</xdr:rowOff>
    </xdr:from>
    <xdr:to>
      <xdr:col>22</xdr:col>
      <xdr:colOff>165100</xdr:colOff>
      <xdr:row>36</xdr:row>
      <xdr:rowOff>62338</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4254500" y="69139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47115</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924300" y="7000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15259</xdr:rowOff>
    </xdr:from>
    <xdr:to>
      <xdr:col>19</xdr:col>
      <xdr:colOff>38100</xdr:colOff>
      <xdr:row>36</xdr:row>
      <xdr:rowOff>116859</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3556000" y="69685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101636</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3225800" y="7054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36785</xdr:rowOff>
    </xdr:from>
    <xdr:to>
      <xdr:col>15</xdr:col>
      <xdr:colOff>101600</xdr:colOff>
      <xdr:row>36</xdr:row>
      <xdr:rowOff>138385</xdr:rowOff>
    </xdr:to>
    <xdr:sp macro="" textlink="">
      <xdr:nvSpPr>
        <xdr:cNvPr id="142" name="楕円 141">
          <a:extLst>
            <a:ext uri="{FF2B5EF4-FFF2-40B4-BE49-F238E27FC236}">
              <a16:creationId xmlns:a16="http://schemas.microsoft.com/office/drawing/2014/main" id="{00000000-0008-0000-0500-00008E000000}"/>
            </a:ext>
          </a:extLst>
        </xdr:cNvPr>
        <xdr:cNvSpPr/>
      </xdr:nvSpPr>
      <xdr:spPr bwMode="auto">
        <a:xfrm>
          <a:off x="2857500" y="69900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123162</xdr:rowOff>
    </xdr:from>
    <xdr:ext cx="762000" cy="259045"/>
    <xdr:sp macro="" textlink="">
      <xdr:nvSpPr>
        <xdr:cNvPr id="143" name="テキスト ボックス 142">
          <a:extLst>
            <a:ext uri="{FF2B5EF4-FFF2-40B4-BE49-F238E27FC236}">
              <a16:creationId xmlns:a16="http://schemas.microsoft.com/office/drawing/2014/main" id="{00000000-0008-0000-0500-00008F000000}"/>
            </a:ext>
          </a:extLst>
        </xdr:cNvPr>
        <xdr:cNvSpPr txBox="1"/>
      </xdr:nvSpPr>
      <xdr:spPr>
        <a:xfrm>
          <a:off x="2527300" y="70764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27,096
26,820
75.78
13,132,121
12,531,774
585,905
6,368,575
7,483,818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63201</xdr:rowOff>
    </xdr:from>
    <xdr:to>
      <xdr:col>24</xdr:col>
      <xdr:colOff>62865</xdr:colOff>
      <xdr:row>39</xdr:row>
      <xdr:rowOff>20600</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378151"/>
          <a:ext cx="1270" cy="13289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24427</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7109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44,794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20600</xdr:rowOff>
    </xdr:from>
    <xdr:to>
      <xdr:col>24</xdr:col>
      <xdr:colOff>152400</xdr:colOff>
      <xdr:row>39</xdr:row>
      <xdr:rowOff>20600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707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9878</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51533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126,185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63201</xdr:rowOff>
    </xdr:from>
    <xdr:to>
      <xdr:col>24</xdr:col>
      <xdr:colOff>152400</xdr:colOff>
      <xdr:row>31</xdr:row>
      <xdr:rowOff>63201</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3781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58269</xdr:rowOff>
    </xdr:from>
    <xdr:to>
      <xdr:col>24</xdr:col>
      <xdr:colOff>63500</xdr:colOff>
      <xdr:row>36</xdr:row>
      <xdr:rowOff>61715</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a:off x="3797300" y="6230469"/>
          <a:ext cx="838200" cy="3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95935</xdr:rowOff>
    </xdr:from>
    <xdr:ext cx="534377"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2681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117508</xdr:rowOff>
    </xdr:from>
    <xdr:to>
      <xdr:col>24</xdr:col>
      <xdr:colOff>114300</xdr:colOff>
      <xdr:row>37</xdr:row>
      <xdr:rowOff>47658</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289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48456</xdr:rowOff>
    </xdr:from>
    <xdr:to>
      <xdr:col>19</xdr:col>
      <xdr:colOff>177800</xdr:colOff>
      <xdr:row>36</xdr:row>
      <xdr:rowOff>58269</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908300" y="6220656"/>
          <a:ext cx="889000" cy="9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145185</xdr:rowOff>
    </xdr:from>
    <xdr:to>
      <xdr:col>20</xdr:col>
      <xdr:colOff>38100</xdr:colOff>
      <xdr:row>37</xdr:row>
      <xdr:rowOff>75335</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317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66462</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6410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48456</xdr:rowOff>
    </xdr:from>
    <xdr:to>
      <xdr:col>15</xdr:col>
      <xdr:colOff>50800</xdr:colOff>
      <xdr:row>36</xdr:row>
      <xdr:rowOff>65650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220656"/>
          <a:ext cx="889000" cy="17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152989</xdr:rowOff>
    </xdr:from>
    <xdr:to>
      <xdr:col>15</xdr:col>
      <xdr:colOff>101600</xdr:colOff>
      <xdr:row>37</xdr:row>
      <xdr:rowOff>83139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325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74266</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6417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65650</xdr:rowOff>
    </xdr:from>
    <xdr:to>
      <xdr:col>10</xdr:col>
      <xdr:colOff>114300</xdr:colOff>
      <xdr:row>37</xdr:row>
      <xdr:rowOff>170741</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6237850"/>
          <a:ext cx="889000" cy="276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4302</xdr:rowOff>
    </xdr:from>
    <xdr:to>
      <xdr:col>10</xdr:col>
      <xdr:colOff>165100</xdr:colOff>
      <xdr:row>37</xdr:row>
      <xdr:rowOff>105902</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97029</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6440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115924</xdr:rowOff>
    </xdr:from>
    <xdr:to>
      <xdr:col>6</xdr:col>
      <xdr:colOff>38100</xdr:colOff>
      <xdr:row>38</xdr:row>
      <xdr:rowOff>46074</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459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62601</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234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10915</xdr:rowOff>
    </xdr:from>
    <xdr:to>
      <xdr:col>24</xdr:col>
      <xdr:colOff>114300</xdr:colOff>
      <xdr:row>36</xdr:row>
      <xdr:rowOff>112515</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183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33792</xdr:rowOff>
    </xdr:from>
    <xdr:ext cx="534377"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034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7469</xdr:rowOff>
    </xdr:from>
    <xdr:to>
      <xdr:col>20</xdr:col>
      <xdr:colOff>38100</xdr:colOff>
      <xdr:row>36</xdr:row>
      <xdr:rowOff>109069</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17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125596</xdr:rowOff>
    </xdr:from>
    <xdr:ext cx="534377"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530111" y="5954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169106</xdr:rowOff>
    </xdr:from>
    <xdr:to>
      <xdr:col>15</xdr:col>
      <xdr:colOff>101600</xdr:colOff>
      <xdr:row>36</xdr:row>
      <xdr:rowOff>99256</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169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115783</xdr:rowOff>
    </xdr:from>
    <xdr:ext cx="534377"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41111" y="5945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14850</xdr:rowOff>
    </xdr:from>
    <xdr:to>
      <xdr:col>10</xdr:col>
      <xdr:colOff>165100</xdr:colOff>
      <xdr:row>36</xdr:row>
      <xdr:rowOff>116450</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187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132977</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5962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119941</xdr:rowOff>
    </xdr:from>
    <xdr:to>
      <xdr:col>6</xdr:col>
      <xdr:colOff>38100</xdr:colOff>
      <xdr:row>38</xdr:row>
      <xdr:rowOff>50091</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463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41218</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6556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a:extLst>
            <a:ext uri="{FF2B5EF4-FFF2-40B4-BE49-F238E27FC236}">
              <a16:creationId xmlns:a16="http://schemas.microsoft.com/office/drawing/2014/main" id="{00000000-0008-0000-06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42412</xdr:rowOff>
    </xdr:from>
    <xdr:to>
      <xdr:col>24</xdr:col>
      <xdr:colOff>62865</xdr:colOff>
      <xdr:row>57</xdr:row>
      <xdr:rowOff>118097</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flipV="1">
          <a:off x="4633595" y="8957812"/>
          <a:ext cx="1270" cy="932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121924</xdr:rowOff>
    </xdr:from>
    <xdr:ext cx="534377" cy="259045"/>
    <xdr:sp macro="" textlink="">
      <xdr:nvSpPr>
        <xdr:cNvPr id="114" name="物件費最小値テキスト">
          <a:extLst>
            <a:ext uri="{FF2B5EF4-FFF2-40B4-BE49-F238E27FC236}">
              <a16:creationId xmlns:a16="http://schemas.microsoft.com/office/drawing/2014/main" id="{00000000-0008-0000-0600-000072000000}"/>
            </a:ext>
          </a:extLst>
        </xdr:cNvPr>
        <xdr:cNvSpPr txBox="1"/>
      </xdr:nvSpPr>
      <xdr:spPr>
        <a:xfrm>
          <a:off x="4686300" y="9894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42,225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118097</xdr:rowOff>
    </xdr:from>
    <xdr:to>
      <xdr:col>24</xdr:col>
      <xdr:colOff>152400</xdr:colOff>
      <xdr:row>57</xdr:row>
      <xdr:rowOff>118097</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9890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160539</xdr:rowOff>
    </xdr:from>
    <xdr:ext cx="599010" cy="259045"/>
    <xdr:sp macro="" textlink="">
      <xdr:nvSpPr>
        <xdr:cNvPr id="116" name="物件費最大値テキスト">
          <a:extLst>
            <a:ext uri="{FF2B5EF4-FFF2-40B4-BE49-F238E27FC236}">
              <a16:creationId xmlns:a16="http://schemas.microsoft.com/office/drawing/2014/main" id="{00000000-0008-0000-0600-000074000000}"/>
            </a:ext>
          </a:extLst>
        </xdr:cNvPr>
        <xdr:cNvSpPr txBox="1"/>
      </xdr:nvSpPr>
      <xdr:spPr>
        <a:xfrm>
          <a:off x="4686300" y="8733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52</xdr:row>
      <xdr:rowOff>42412</xdr:rowOff>
    </xdr:from>
    <xdr:to>
      <xdr:col>24</xdr:col>
      <xdr:colOff>152400</xdr:colOff>
      <xdr:row>52</xdr:row>
      <xdr:rowOff>42412</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89578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164439</xdr:rowOff>
    </xdr:from>
    <xdr:to>
      <xdr:col>24</xdr:col>
      <xdr:colOff>63500</xdr:colOff>
      <xdr:row>57</xdr:row>
      <xdr:rowOff>23114</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3797300" y="9765639"/>
          <a:ext cx="838200" cy="30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127564</xdr:rowOff>
    </xdr:from>
    <xdr:ext cx="534377" cy="259045"/>
    <xdr:sp macro="" textlink="">
      <xdr:nvSpPr>
        <xdr:cNvPr id="119" name="物件費平均値テキスト">
          <a:extLst>
            <a:ext uri="{FF2B5EF4-FFF2-40B4-BE49-F238E27FC236}">
              <a16:creationId xmlns:a16="http://schemas.microsoft.com/office/drawing/2014/main" id="{00000000-0008-0000-0600-000077000000}"/>
            </a:ext>
          </a:extLst>
        </xdr:cNvPr>
        <xdr:cNvSpPr txBox="1"/>
      </xdr:nvSpPr>
      <xdr:spPr>
        <a:xfrm>
          <a:off x="4686300" y="95573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104687</xdr:rowOff>
    </xdr:from>
    <xdr:to>
      <xdr:col>24</xdr:col>
      <xdr:colOff>114300</xdr:colOff>
      <xdr:row>57</xdr:row>
      <xdr:rowOff>34837</xdr:rowOff>
    </xdr:to>
    <xdr:sp macro=""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4584700" y="9705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164439</xdr:rowOff>
    </xdr:from>
    <xdr:to>
      <xdr:col>19</xdr:col>
      <xdr:colOff>177800</xdr:colOff>
      <xdr:row>57</xdr:row>
      <xdr:rowOff>11382</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908300" y="9765639"/>
          <a:ext cx="889000" cy="18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94213</xdr:rowOff>
    </xdr:from>
    <xdr:to>
      <xdr:col>20</xdr:col>
      <xdr:colOff>38100</xdr:colOff>
      <xdr:row>57</xdr:row>
      <xdr:rowOff>24363</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3746500" y="9695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40890</xdr:rowOff>
    </xdr:from>
    <xdr:ext cx="534377"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3530111" y="9470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11382</xdr:rowOff>
    </xdr:from>
    <xdr:to>
      <xdr:col>15</xdr:col>
      <xdr:colOff>50800</xdr:colOff>
      <xdr:row>57</xdr:row>
      <xdr:rowOff>48703</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2019300" y="9784032"/>
          <a:ext cx="889000" cy="37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115967</xdr:rowOff>
    </xdr:from>
    <xdr:to>
      <xdr:col>15</xdr:col>
      <xdr:colOff>101600</xdr:colOff>
      <xdr:row>57</xdr:row>
      <xdr:rowOff>46117</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2857500" y="971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62644</xdr:rowOff>
    </xdr:from>
    <xdr:ext cx="534377"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2641111" y="949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26995</xdr:rowOff>
    </xdr:from>
    <xdr:to>
      <xdr:col>10</xdr:col>
      <xdr:colOff>114300</xdr:colOff>
      <xdr:row>57</xdr:row>
      <xdr:rowOff>48703</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a:off x="1130300" y="9799645"/>
          <a:ext cx="889000" cy="21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141652</xdr:rowOff>
    </xdr:from>
    <xdr:to>
      <xdr:col>10</xdr:col>
      <xdr:colOff>165100</xdr:colOff>
      <xdr:row>57</xdr:row>
      <xdr:rowOff>71802</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968500" y="9742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88329</xdr:rowOff>
    </xdr:from>
    <xdr:ext cx="534377"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752111" y="9518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152917</xdr:rowOff>
    </xdr:from>
    <xdr:to>
      <xdr:col>6</xdr:col>
      <xdr:colOff>38100</xdr:colOff>
      <xdr:row>57</xdr:row>
      <xdr:rowOff>83067</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079500" y="9754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74194</xdr:rowOff>
    </xdr:from>
    <xdr:ext cx="534377"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863111" y="9846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143764</xdr:rowOff>
    </xdr:from>
    <xdr:to>
      <xdr:col>24</xdr:col>
      <xdr:colOff>114300</xdr:colOff>
      <xdr:row>57</xdr:row>
      <xdr:rowOff>73914</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4584700" y="9744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83114</xdr:rowOff>
    </xdr:from>
    <xdr:ext cx="534377" cy="259045"/>
    <xdr:sp macro="" textlink="">
      <xdr:nvSpPr>
        <xdr:cNvPr id="138" name="物件費該当値テキスト">
          <a:extLst>
            <a:ext uri="{FF2B5EF4-FFF2-40B4-BE49-F238E27FC236}">
              <a16:creationId xmlns:a16="http://schemas.microsoft.com/office/drawing/2014/main" id="{00000000-0008-0000-0600-00008A000000}"/>
            </a:ext>
          </a:extLst>
        </xdr:cNvPr>
        <xdr:cNvSpPr txBox="1"/>
      </xdr:nvSpPr>
      <xdr:spPr>
        <a:xfrm>
          <a:off x="4686300" y="9684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113639</xdr:rowOff>
    </xdr:from>
    <xdr:to>
      <xdr:col>20</xdr:col>
      <xdr:colOff>38100</xdr:colOff>
      <xdr:row>57</xdr:row>
      <xdr:rowOff>43789</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3746500" y="9714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34916</xdr:rowOff>
    </xdr:from>
    <xdr:ext cx="534377"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530111" y="9807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132032</xdr:rowOff>
    </xdr:from>
    <xdr:to>
      <xdr:col>15</xdr:col>
      <xdr:colOff>101600</xdr:colOff>
      <xdr:row>57</xdr:row>
      <xdr:rowOff>62182</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2857500" y="9733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53309</xdr:rowOff>
    </xdr:from>
    <xdr:ext cx="534377"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2641111" y="9825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169353</xdr:rowOff>
    </xdr:from>
    <xdr:to>
      <xdr:col>10</xdr:col>
      <xdr:colOff>165100</xdr:colOff>
      <xdr:row>57</xdr:row>
      <xdr:rowOff>99503</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1968500" y="9770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90630</xdr:rowOff>
    </xdr:from>
    <xdr:ext cx="534377"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1752111" y="9863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147645</xdr:rowOff>
    </xdr:from>
    <xdr:to>
      <xdr:col>6</xdr:col>
      <xdr:colOff>38100</xdr:colOff>
      <xdr:row>57</xdr:row>
      <xdr:rowOff>77795</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1079500" y="9748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94322</xdr:rowOff>
    </xdr:from>
    <xdr:ext cx="534377"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863111" y="9524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維持補修費グラフ枠">
          <a:extLst>
            <a:ext uri="{FF2B5EF4-FFF2-40B4-BE49-F238E27FC236}">
              <a16:creationId xmlns:a16="http://schemas.microsoft.com/office/drawing/2014/main" id="{00000000-0008-0000-0600-0000A7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65908</xdr:rowOff>
    </xdr:from>
    <xdr:to>
      <xdr:col>24</xdr:col>
      <xdr:colOff>62865</xdr:colOff>
      <xdr:row>78</xdr:row>
      <xdr:rowOff>126304</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flipV="1">
          <a:off x="4633595" y="12410308"/>
          <a:ext cx="1270" cy="10890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130131</xdr:rowOff>
    </xdr:from>
    <xdr:ext cx="378565" cy="259045"/>
    <xdr:sp macro="" textlink="">
      <xdr:nvSpPr>
        <xdr:cNvPr id="169" name="維持補修費最小値テキスト">
          <a:extLst>
            <a:ext uri="{FF2B5EF4-FFF2-40B4-BE49-F238E27FC236}">
              <a16:creationId xmlns:a16="http://schemas.microsoft.com/office/drawing/2014/main" id="{00000000-0008-0000-0600-0000A9000000}"/>
            </a:ext>
          </a:extLst>
        </xdr:cNvPr>
        <xdr:cNvSpPr txBox="1"/>
      </xdr:nvSpPr>
      <xdr:spPr>
        <a:xfrm>
          <a:off x="4686300" y="135032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126304</xdr:rowOff>
    </xdr:from>
    <xdr:to>
      <xdr:col>24</xdr:col>
      <xdr:colOff>152400</xdr:colOff>
      <xdr:row>78</xdr:row>
      <xdr:rowOff>126304</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a:off x="4546600" y="13499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12585</xdr:rowOff>
    </xdr:from>
    <xdr:ext cx="534377" cy="259045"/>
    <xdr:sp macro="" textlink="">
      <xdr:nvSpPr>
        <xdr:cNvPr id="171" name="維持補修費最大値テキスト">
          <a:extLst>
            <a:ext uri="{FF2B5EF4-FFF2-40B4-BE49-F238E27FC236}">
              <a16:creationId xmlns:a16="http://schemas.microsoft.com/office/drawing/2014/main" id="{00000000-0008-0000-0600-0000AB000000}"/>
            </a:ext>
          </a:extLst>
        </xdr:cNvPr>
        <xdr:cNvSpPr txBox="1"/>
      </xdr:nvSpPr>
      <xdr:spPr>
        <a:xfrm>
          <a:off x="4686300" y="12185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65908</xdr:rowOff>
    </xdr:from>
    <xdr:to>
      <xdr:col>24</xdr:col>
      <xdr:colOff>152400</xdr:colOff>
      <xdr:row>72</xdr:row>
      <xdr:rowOff>65908</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4546600" y="124103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35139</xdr:rowOff>
    </xdr:from>
    <xdr:to>
      <xdr:col>24</xdr:col>
      <xdr:colOff>63500</xdr:colOff>
      <xdr:row>78</xdr:row>
      <xdr:rowOff>51003</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3797300" y="13408239"/>
          <a:ext cx="838200" cy="15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88140</xdr:rowOff>
    </xdr:from>
    <xdr:ext cx="469744" cy="259045"/>
    <xdr:sp macro="" textlink="">
      <xdr:nvSpPr>
        <xdr:cNvPr id="174" name="維持補修費平均値テキスト">
          <a:extLst>
            <a:ext uri="{FF2B5EF4-FFF2-40B4-BE49-F238E27FC236}">
              <a16:creationId xmlns:a16="http://schemas.microsoft.com/office/drawing/2014/main" id="{00000000-0008-0000-0600-0000AE000000}"/>
            </a:ext>
          </a:extLst>
        </xdr:cNvPr>
        <xdr:cNvSpPr txBox="1"/>
      </xdr:nvSpPr>
      <xdr:spPr>
        <a:xfrm>
          <a:off x="4686300" y="131183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65263</xdr:rowOff>
    </xdr:from>
    <xdr:to>
      <xdr:col>24</xdr:col>
      <xdr:colOff>114300</xdr:colOff>
      <xdr:row>77</xdr:row>
      <xdr:rowOff>166863</xdr:rowOff>
    </xdr:to>
    <xdr:sp macro="" textlink="">
      <xdr:nvSpPr>
        <xdr:cNvPr id="175" name="フローチャート: 判断 174">
          <a:extLst>
            <a:ext uri="{FF2B5EF4-FFF2-40B4-BE49-F238E27FC236}">
              <a16:creationId xmlns:a16="http://schemas.microsoft.com/office/drawing/2014/main" id="{00000000-0008-0000-0600-0000AF000000}"/>
            </a:ext>
          </a:extLst>
        </xdr:cNvPr>
        <xdr:cNvSpPr/>
      </xdr:nvSpPr>
      <xdr:spPr>
        <a:xfrm>
          <a:off x="4584700" y="13266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35139</xdr:rowOff>
    </xdr:from>
    <xdr:to>
      <xdr:col>19</xdr:col>
      <xdr:colOff>177800</xdr:colOff>
      <xdr:row>78</xdr:row>
      <xdr:rowOff>62753</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2908300" y="13408239"/>
          <a:ext cx="889000" cy="27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68692</xdr:rowOff>
    </xdr:from>
    <xdr:to>
      <xdr:col>20</xdr:col>
      <xdr:colOff>38100</xdr:colOff>
      <xdr:row>77</xdr:row>
      <xdr:rowOff>170292</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3746500" y="1327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15369</xdr:rowOff>
    </xdr:from>
    <xdr:ext cx="469744" cy="259045"/>
    <xdr:sp macro="" textlink="">
      <xdr:nvSpPr>
        <xdr:cNvPr id="178" name="テキスト ボックス 177">
          <a:extLst>
            <a:ext uri="{FF2B5EF4-FFF2-40B4-BE49-F238E27FC236}">
              <a16:creationId xmlns:a16="http://schemas.microsoft.com/office/drawing/2014/main" id="{00000000-0008-0000-0600-0000B2000000}"/>
            </a:ext>
          </a:extLst>
        </xdr:cNvPr>
        <xdr:cNvSpPr txBox="1"/>
      </xdr:nvSpPr>
      <xdr:spPr>
        <a:xfrm>
          <a:off x="3562428" y="13045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62753</xdr:rowOff>
    </xdr:from>
    <xdr:to>
      <xdr:col>15</xdr:col>
      <xdr:colOff>50800</xdr:colOff>
      <xdr:row>78</xdr:row>
      <xdr:rowOff>69794</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flipV="1">
          <a:off x="2019300" y="13435853"/>
          <a:ext cx="889000" cy="7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73492</xdr:rowOff>
    </xdr:from>
    <xdr:to>
      <xdr:col>15</xdr:col>
      <xdr:colOff>101600</xdr:colOff>
      <xdr:row>78</xdr:row>
      <xdr:rowOff>3642</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2857500" y="13275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20169</xdr:rowOff>
    </xdr:from>
    <xdr:ext cx="469744"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2673428" y="13050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58638</xdr:rowOff>
    </xdr:from>
    <xdr:to>
      <xdr:col>10</xdr:col>
      <xdr:colOff>114300</xdr:colOff>
      <xdr:row>78</xdr:row>
      <xdr:rowOff>69794</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a:off x="1130300" y="13431738"/>
          <a:ext cx="889000" cy="11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74819</xdr:rowOff>
    </xdr:from>
    <xdr:to>
      <xdr:col>10</xdr:col>
      <xdr:colOff>165100</xdr:colOff>
      <xdr:row>78</xdr:row>
      <xdr:rowOff>4969</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1968500" y="13276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21496</xdr:rowOff>
    </xdr:from>
    <xdr:ext cx="469744"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1784428" y="13051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95438</xdr:rowOff>
    </xdr:from>
    <xdr:to>
      <xdr:col>6</xdr:col>
      <xdr:colOff>38100</xdr:colOff>
      <xdr:row>78</xdr:row>
      <xdr:rowOff>25588</xdr:rowOff>
    </xdr:to>
    <xdr:sp macro=""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1079500" y="13297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42115</xdr:rowOff>
    </xdr:from>
    <xdr:ext cx="469744"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895428" y="130723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203</xdr:rowOff>
    </xdr:from>
    <xdr:to>
      <xdr:col>24</xdr:col>
      <xdr:colOff>114300</xdr:colOff>
      <xdr:row>78</xdr:row>
      <xdr:rowOff>101803</xdr:rowOff>
    </xdr:to>
    <xdr:sp macro="" textlink="">
      <xdr:nvSpPr>
        <xdr:cNvPr id="192" name="楕円 191">
          <a:extLst>
            <a:ext uri="{FF2B5EF4-FFF2-40B4-BE49-F238E27FC236}">
              <a16:creationId xmlns:a16="http://schemas.microsoft.com/office/drawing/2014/main" id="{00000000-0008-0000-0600-0000C0000000}"/>
            </a:ext>
          </a:extLst>
        </xdr:cNvPr>
        <xdr:cNvSpPr/>
      </xdr:nvSpPr>
      <xdr:spPr>
        <a:xfrm>
          <a:off x="4584700" y="13373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86580</xdr:rowOff>
    </xdr:from>
    <xdr:ext cx="469744" cy="259045"/>
    <xdr:sp macro="" textlink="">
      <xdr:nvSpPr>
        <xdr:cNvPr id="193" name="維持補修費該当値テキスト">
          <a:extLst>
            <a:ext uri="{FF2B5EF4-FFF2-40B4-BE49-F238E27FC236}">
              <a16:creationId xmlns:a16="http://schemas.microsoft.com/office/drawing/2014/main" id="{00000000-0008-0000-0600-0000C1000000}"/>
            </a:ext>
          </a:extLst>
        </xdr:cNvPr>
        <xdr:cNvSpPr txBox="1"/>
      </xdr:nvSpPr>
      <xdr:spPr>
        <a:xfrm>
          <a:off x="4686300" y="13288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155789</xdr:rowOff>
    </xdr:from>
    <xdr:to>
      <xdr:col>20</xdr:col>
      <xdr:colOff>38100</xdr:colOff>
      <xdr:row>78</xdr:row>
      <xdr:rowOff>85939</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3746500" y="13357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77066</xdr:rowOff>
    </xdr:from>
    <xdr:ext cx="469744"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3562428" y="13450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11953</xdr:rowOff>
    </xdr:from>
    <xdr:to>
      <xdr:col>15</xdr:col>
      <xdr:colOff>101600</xdr:colOff>
      <xdr:row>78</xdr:row>
      <xdr:rowOff>113553</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2857500" y="13385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104680</xdr:rowOff>
    </xdr:from>
    <xdr:ext cx="469744"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2673428" y="134777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18994</xdr:rowOff>
    </xdr:from>
    <xdr:to>
      <xdr:col>10</xdr:col>
      <xdr:colOff>165100</xdr:colOff>
      <xdr:row>78</xdr:row>
      <xdr:rowOff>120594</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1968500" y="13392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111721</xdr:rowOff>
    </xdr:from>
    <xdr:ext cx="469744"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1784428" y="13484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7838</xdr:rowOff>
    </xdr:from>
    <xdr:to>
      <xdr:col>6</xdr:col>
      <xdr:colOff>38100</xdr:colOff>
      <xdr:row>78</xdr:row>
      <xdr:rowOff>109438</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1079500" y="13380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100565</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895428" y="13473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111,829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159804</xdr:rowOff>
    </xdr:from>
    <xdr:to>
      <xdr:col>24</xdr:col>
      <xdr:colOff>62865</xdr:colOff>
      <xdr:row>99</xdr:row>
      <xdr:rowOff>106414</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590304"/>
          <a:ext cx="1270" cy="14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110241</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7083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106414</xdr:rowOff>
    </xdr:from>
    <xdr:to>
      <xdr:col>24</xdr:col>
      <xdr:colOff>152400</xdr:colOff>
      <xdr:row>99</xdr:row>
      <xdr:rowOff>106414</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7079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106481</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365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172,417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159804</xdr:rowOff>
    </xdr:from>
    <xdr:to>
      <xdr:col>24</xdr:col>
      <xdr:colOff>152400</xdr:colOff>
      <xdr:row>90</xdr:row>
      <xdr:rowOff>159804</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590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151524</xdr:rowOff>
    </xdr:from>
    <xdr:to>
      <xdr:col>24</xdr:col>
      <xdr:colOff>63500</xdr:colOff>
      <xdr:row>97</xdr:row>
      <xdr:rowOff>73076</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610724"/>
          <a:ext cx="838200" cy="93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55642</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3433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32765</xdr:rowOff>
    </xdr:from>
    <xdr:to>
      <xdr:col>24</xdr:col>
      <xdr:colOff>114300</xdr:colOff>
      <xdr:row>96</xdr:row>
      <xdr:rowOff>134365</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491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89446</xdr:rowOff>
    </xdr:from>
    <xdr:to>
      <xdr:col>19</xdr:col>
      <xdr:colOff>177800</xdr:colOff>
      <xdr:row>97</xdr:row>
      <xdr:rowOff>73076</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908300" y="16548646"/>
          <a:ext cx="889000" cy="155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143320</xdr:rowOff>
    </xdr:from>
    <xdr:to>
      <xdr:col>20</xdr:col>
      <xdr:colOff>38100</xdr:colOff>
      <xdr:row>97</xdr:row>
      <xdr:rowOff>73470</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602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89997</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377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89446</xdr:rowOff>
    </xdr:from>
    <xdr:to>
      <xdr:col>15</xdr:col>
      <xdr:colOff>50800</xdr:colOff>
      <xdr:row>98</xdr:row>
      <xdr:rowOff>78372</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6548646"/>
          <a:ext cx="889000" cy="331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160820</xdr:rowOff>
    </xdr:from>
    <xdr:to>
      <xdr:col>15</xdr:col>
      <xdr:colOff>101600</xdr:colOff>
      <xdr:row>96</xdr:row>
      <xdr:rowOff>90970</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448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107497</xdr:rowOff>
    </xdr:from>
    <xdr:ext cx="599010"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08795" y="16223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78372</xdr:rowOff>
    </xdr:from>
    <xdr:to>
      <xdr:col>10</xdr:col>
      <xdr:colOff>114300</xdr:colOff>
      <xdr:row>98</xdr:row>
      <xdr:rowOff>109893</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880472"/>
          <a:ext cx="889000" cy="31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134734</xdr:rowOff>
    </xdr:from>
    <xdr:to>
      <xdr:col>10</xdr:col>
      <xdr:colOff>165100</xdr:colOff>
      <xdr:row>98</xdr:row>
      <xdr:rowOff>64884</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765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81411</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540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18593</xdr:rowOff>
    </xdr:from>
    <xdr:to>
      <xdr:col>6</xdr:col>
      <xdr:colOff>38100</xdr:colOff>
      <xdr:row>98</xdr:row>
      <xdr:rowOff>120193</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820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136720</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595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100724</xdr:rowOff>
    </xdr:from>
    <xdr:to>
      <xdr:col>24</xdr:col>
      <xdr:colOff>114300</xdr:colOff>
      <xdr:row>97</xdr:row>
      <xdr:rowOff>30874</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559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79151</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538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22276</xdr:rowOff>
    </xdr:from>
    <xdr:to>
      <xdr:col>20</xdr:col>
      <xdr:colOff>38100</xdr:colOff>
      <xdr:row>97</xdr:row>
      <xdr:rowOff>123876</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652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115003</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745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38646</xdr:rowOff>
    </xdr:from>
    <xdr:to>
      <xdr:col>15</xdr:col>
      <xdr:colOff>101600</xdr:colOff>
      <xdr:row>96</xdr:row>
      <xdr:rowOff>140246</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497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131373</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590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27572</xdr:rowOff>
    </xdr:from>
    <xdr:to>
      <xdr:col>10</xdr:col>
      <xdr:colOff>165100</xdr:colOff>
      <xdr:row>98</xdr:row>
      <xdr:rowOff>129172</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82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120299</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922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59093</xdr:rowOff>
    </xdr:from>
    <xdr:to>
      <xdr:col>6</xdr:col>
      <xdr:colOff>38100</xdr:colOff>
      <xdr:row>98</xdr:row>
      <xdr:rowOff>160693</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861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151820</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953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98878</xdr:rowOff>
    </xdr:from>
    <xdr:to>
      <xdr:col>59</xdr:col>
      <xdr:colOff>50800</xdr:colOff>
      <xdr:row>39</xdr:row>
      <xdr:rowOff>98878</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128105</xdr:rowOff>
    </xdr:from>
    <xdr:ext cx="531299"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072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a:extLst>
            <a:ext uri="{FF2B5EF4-FFF2-40B4-BE49-F238E27FC236}">
              <a16:creationId xmlns:a16="http://schemas.microsoft.com/office/drawing/2014/main" id="{00000000-0008-0000-06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38942</xdr:rowOff>
    </xdr:from>
    <xdr:to>
      <xdr:col>54</xdr:col>
      <xdr:colOff>189865</xdr:colOff>
      <xdr:row>39</xdr:row>
      <xdr:rowOff>51646</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10475595" y="5353892"/>
          <a:ext cx="1270" cy="1384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55473</xdr:rowOff>
    </xdr:from>
    <xdr:ext cx="534377" cy="259045"/>
    <xdr:sp macro="" textlink="">
      <xdr:nvSpPr>
        <xdr:cNvPr id="287" name="補助費等最小値テキスト">
          <a:extLst>
            <a:ext uri="{FF2B5EF4-FFF2-40B4-BE49-F238E27FC236}">
              <a16:creationId xmlns:a16="http://schemas.microsoft.com/office/drawing/2014/main" id="{00000000-0008-0000-0600-00001F010000}"/>
            </a:ext>
          </a:extLst>
        </xdr:cNvPr>
        <xdr:cNvSpPr txBox="1"/>
      </xdr:nvSpPr>
      <xdr:spPr>
        <a:xfrm>
          <a:off x="10528300" y="6742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51646</xdr:rowOff>
    </xdr:from>
    <xdr:to>
      <xdr:col>55</xdr:col>
      <xdr:colOff>88900</xdr:colOff>
      <xdr:row>39</xdr:row>
      <xdr:rowOff>51646</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6738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157069</xdr:rowOff>
    </xdr:from>
    <xdr:ext cx="599010" cy="259045"/>
    <xdr:sp macro="" textlink="">
      <xdr:nvSpPr>
        <xdr:cNvPr id="289" name="補助費等最大値テキスト">
          <a:extLst>
            <a:ext uri="{FF2B5EF4-FFF2-40B4-BE49-F238E27FC236}">
              <a16:creationId xmlns:a16="http://schemas.microsoft.com/office/drawing/2014/main" id="{00000000-0008-0000-0600-000021010000}"/>
            </a:ext>
          </a:extLst>
        </xdr:cNvPr>
        <xdr:cNvSpPr txBox="1"/>
      </xdr:nvSpPr>
      <xdr:spPr>
        <a:xfrm>
          <a:off x="10528300" y="5129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161,506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38942</xdr:rowOff>
    </xdr:from>
    <xdr:to>
      <xdr:col>55</xdr:col>
      <xdr:colOff>88900</xdr:colOff>
      <xdr:row>31</xdr:row>
      <xdr:rowOff>38942</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10388600" y="53538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45560</xdr:rowOff>
    </xdr:from>
    <xdr:to>
      <xdr:col>55</xdr:col>
      <xdr:colOff>0</xdr:colOff>
      <xdr:row>38</xdr:row>
      <xdr:rowOff>87688</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9639300" y="6560660"/>
          <a:ext cx="838200" cy="42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104407</xdr:rowOff>
    </xdr:from>
    <xdr:ext cx="534377" cy="259045"/>
    <xdr:sp macro="" textlink="">
      <xdr:nvSpPr>
        <xdr:cNvPr id="292" name="補助費等平均値テキスト">
          <a:extLst>
            <a:ext uri="{FF2B5EF4-FFF2-40B4-BE49-F238E27FC236}">
              <a16:creationId xmlns:a16="http://schemas.microsoft.com/office/drawing/2014/main" id="{00000000-0008-0000-0600-000024010000}"/>
            </a:ext>
          </a:extLst>
        </xdr:cNvPr>
        <xdr:cNvSpPr txBox="1"/>
      </xdr:nvSpPr>
      <xdr:spPr>
        <a:xfrm>
          <a:off x="10528300" y="62766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81530</xdr:rowOff>
    </xdr:from>
    <xdr:to>
      <xdr:col>55</xdr:col>
      <xdr:colOff>50800</xdr:colOff>
      <xdr:row>38</xdr:row>
      <xdr:rowOff>11680</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10426700" y="642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45560</xdr:rowOff>
    </xdr:from>
    <xdr:to>
      <xdr:col>50</xdr:col>
      <xdr:colOff>114300</xdr:colOff>
      <xdr:row>38</xdr:row>
      <xdr:rowOff>117287</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8750300" y="6560660"/>
          <a:ext cx="889000" cy="71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82097</xdr:rowOff>
    </xdr:from>
    <xdr:to>
      <xdr:col>50</xdr:col>
      <xdr:colOff>165100</xdr:colOff>
      <xdr:row>38</xdr:row>
      <xdr:rowOff>12247</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9588500" y="6425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28774</xdr:rowOff>
    </xdr:from>
    <xdr:ext cx="534377" cy="2590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9372111" y="6200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32</xdr:row>
      <xdr:rowOff>43274</xdr:rowOff>
    </xdr:from>
    <xdr:to>
      <xdr:col>45</xdr:col>
      <xdr:colOff>177800</xdr:colOff>
      <xdr:row>38</xdr:row>
      <xdr:rowOff>117287</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7861300" y="5529674"/>
          <a:ext cx="889000" cy="1102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124235</xdr:rowOff>
    </xdr:from>
    <xdr:to>
      <xdr:col>46</xdr:col>
      <xdr:colOff>38100</xdr:colOff>
      <xdr:row>38</xdr:row>
      <xdr:rowOff>54385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8699500" y="6467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70912</xdr:rowOff>
    </xdr:from>
    <xdr:ext cx="534377"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8483111" y="6243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32</xdr:row>
      <xdr:rowOff>43274</xdr:rowOff>
    </xdr:from>
    <xdr:to>
      <xdr:col>41</xdr:col>
      <xdr:colOff>50800</xdr:colOff>
      <xdr:row>38</xdr:row>
      <xdr:rowOff>165499</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flipV="1">
          <a:off x="6972300" y="5529674"/>
          <a:ext cx="889000" cy="1150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31</xdr:row>
      <xdr:rowOff>66443</xdr:rowOff>
    </xdr:from>
    <xdr:to>
      <xdr:col>41</xdr:col>
      <xdr:colOff>101600</xdr:colOff>
      <xdr:row>31</xdr:row>
      <xdr:rowOff>168043</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7810500" y="5381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30</xdr:row>
      <xdr:rowOff>13120</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7561795" y="5156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50528</xdr:rowOff>
    </xdr:from>
    <xdr:to>
      <xdr:col>36</xdr:col>
      <xdr:colOff>165100</xdr:colOff>
      <xdr:row>38</xdr:row>
      <xdr:rowOff>152128</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6921500" y="6565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168655</xdr:rowOff>
    </xdr:from>
    <xdr:ext cx="534377"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705111" y="6340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36888</xdr:rowOff>
    </xdr:from>
    <xdr:to>
      <xdr:col>55</xdr:col>
      <xdr:colOff>50800</xdr:colOff>
      <xdr:row>38</xdr:row>
      <xdr:rowOff>138488</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10426700" y="6551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15315</xdr:rowOff>
    </xdr:from>
    <xdr:ext cx="534377" cy="259045"/>
    <xdr:sp macro="" textlink="">
      <xdr:nvSpPr>
        <xdr:cNvPr id="311" name="補助費等該当値テキスト">
          <a:extLst>
            <a:ext uri="{FF2B5EF4-FFF2-40B4-BE49-F238E27FC236}">
              <a16:creationId xmlns:a16="http://schemas.microsoft.com/office/drawing/2014/main" id="{00000000-0008-0000-0600-000037010000}"/>
            </a:ext>
          </a:extLst>
        </xdr:cNvPr>
        <xdr:cNvSpPr txBox="1"/>
      </xdr:nvSpPr>
      <xdr:spPr>
        <a:xfrm>
          <a:off x="10528300" y="6530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166210</xdr:rowOff>
    </xdr:from>
    <xdr:to>
      <xdr:col>50</xdr:col>
      <xdr:colOff>165100</xdr:colOff>
      <xdr:row>38</xdr:row>
      <xdr:rowOff>96360</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9588500" y="650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87487</xdr:rowOff>
    </xdr:from>
    <xdr:ext cx="534377"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9372111" y="6602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66487</xdr:rowOff>
    </xdr:from>
    <xdr:to>
      <xdr:col>46</xdr:col>
      <xdr:colOff>38100</xdr:colOff>
      <xdr:row>38</xdr:row>
      <xdr:rowOff>168087</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8699500" y="658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159214</xdr:rowOff>
    </xdr:from>
    <xdr:ext cx="534377"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8483111" y="6674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31</xdr:row>
      <xdr:rowOff>163924</xdr:rowOff>
    </xdr:from>
    <xdr:to>
      <xdr:col>41</xdr:col>
      <xdr:colOff>101600</xdr:colOff>
      <xdr:row>32</xdr:row>
      <xdr:rowOff>94074</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7810500" y="5478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32</xdr:row>
      <xdr:rowOff>85201</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7561795" y="5571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114699</xdr:rowOff>
    </xdr:from>
    <xdr:to>
      <xdr:col>36</xdr:col>
      <xdr:colOff>165100</xdr:colOff>
      <xdr:row>39</xdr:row>
      <xdr:rowOff>44849</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6921500" y="6629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39</xdr:row>
      <xdr:rowOff>35976</xdr:rowOff>
    </xdr:from>
    <xdr:ext cx="534377" cy="259045"/>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6705111" y="6722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普通建設事業費グラフ枠">
          <a:extLst>
            <a:ext uri="{FF2B5EF4-FFF2-40B4-BE49-F238E27FC236}">
              <a16:creationId xmlns:a16="http://schemas.microsoft.com/office/drawing/2014/main" id="{00000000-0008-0000-06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143883</xdr:rowOff>
    </xdr:from>
    <xdr:to>
      <xdr:col>54</xdr:col>
      <xdr:colOff>189865</xdr:colOff>
      <xdr:row>58</xdr:row>
      <xdr:rowOff>114698</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10475595" y="8716383"/>
          <a:ext cx="1270" cy="1342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118525</xdr:rowOff>
    </xdr:from>
    <xdr:ext cx="534377" cy="259045"/>
    <xdr:sp macro="" textlink="">
      <xdr:nvSpPr>
        <xdr:cNvPr id="344" name="普通建設事業費最小値テキスト">
          <a:extLst>
            <a:ext uri="{FF2B5EF4-FFF2-40B4-BE49-F238E27FC236}">
              <a16:creationId xmlns:a16="http://schemas.microsoft.com/office/drawing/2014/main" id="{00000000-0008-0000-0600-000058010000}"/>
            </a:ext>
          </a:extLst>
        </xdr:cNvPr>
        <xdr:cNvSpPr txBox="1"/>
      </xdr:nvSpPr>
      <xdr:spPr>
        <a:xfrm>
          <a:off x="10528300" y="10062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114698</xdr:rowOff>
    </xdr:from>
    <xdr:to>
      <xdr:col>55</xdr:col>
      <xdr:colOff>88900</xdr:colOff>
      <xdr:row>58</xdr:row>
      <xdr:rowOff>114698</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10058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90560</xdr:rowOff>
    </xdr:from>
    <xdr:ext cx="599010" cy="259045"/>
    <xdr:sp macro="" textlink="">
      <xdr:nvSpPr>
        <xdr:cNvPr id="346" name="普通建設事業費最大値テキスト">
          <a:extLst>
            <a:ext uri="{FF2B5EF4-FFF2-40B4-BE49-F238E27FC236}">
              <a16:creationId xmlns:a16="http://schemas.microsoft.com/office/drawing/2014/main" id="{00000000-0008-0000-0600-00005A010000}"/>
            </a:ext>
          </a:extLst>
        </xdr:cNvPr>
        <xdr:cNvSpPr txBox="1"/>
      </xdr:nvSpPr>
      <xdr:spPr>
        <a:xfrm>
          <a:off x="10528300" y="8491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143883</xdr:rowOff>
    </xdr:from>
    <xdr:to>
      <xdr:col>55</xdr:col>
      <xdr:colOff>88900</xdr:colOff>
      <xdr:row>50</xdr:row>
      <xdr:rowOff>143883</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10388600" y="87163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140188</xdr:rowOff>
    </xdr:from>
    <xdr:to>
      <xdr:col>55</xdr:col>
      <xdr:colOff>0</xdr:colOff>
      <xdr:row>58</xdr:row>
      <xdr:rowOff>44023</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9639300" y="9912838"/>
          <a:ext cx="838200" cy="75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14508</xdr:rowOff>
    </xdr:from>
    <xdr:ext cx="534377" cy="259045"/>
    <xdr:sp macro="" textlink="">
      <xdr:nvSpPr>
        <xdr:cNvPr id="349" name="普通建設事業費平均値テキスト">
          <a:extLst>
            <a:ext uri="{FF2B5EF4-FFF2-40B4-BE49-F238E27FC236}">
              <a16:creationId xmlns:a16="http://schemas.microsoft.com/office/drawing/2014/main" id="{00000000-0008-0000-0600-00005D010000}"/>
            </a:ext>
          </a:extLst>
        </xdr:cNvPr>
        <xdr:cNvSpPr txBox="1"/>
      </xdr:nvSpPr>
      <xdr:spPr>
        <a:xfrm>
          <a:off x="10528300" y="96157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163081</xdr:rowOff>
    </xdr:from>
    <xdr:to>
      <xdr:col>55</xdr:col>
      <xdr:colOff>50800</xdr:colOff>
      <xdr:row>57</xdr:row>
      <xdr:rowOff>93231</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10426700" y="9764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39192</xdr:rowOff>
    </xdr:from>
    <xdr:to>
      <xdr:col>50</xdr:col>
      <xdr:colOff>114300</xdr:colOff>
      <xdr:row>58</xdr:row>
      <xdr:rowOff>44023</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8750300" y="9983292"/>
          <a:ext cx="889000" cy="4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5667</xdr:rowOff>
    </xdr:from>
    <xdr:to>
      <xdr:col>50</xdr:col>
      <xdr:colOff>165100</xdr:colOff>
      <xdr:row>57</xdr:row>
      <xdr:rowOff>107267</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9588500" y="9778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123794</xdr:rowOff>
    </xdr:from>
    <xdr:ext cx="534377"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9372111" y="9553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28471</xdr:rowOff>
    </xdr:from>
    <xdr:to>
      <xdr:col>45</xdr:col>
      <xdr:colOff>177800</xdr:colOff>
      <xdr:row>58</xdr:row>
      <xdr:rowOff>39192</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7861300" y="9801121"/>
          <a:ext cx="889000" cy="182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148634</xdr:rowOff>
    </xdr:from>
    <xdr:to>
      <xdr:col>46</xdr:col>
      <xdr:colOff>38100</xdr:colOff>
      <xdr:row>57</xdr:row>
      <xdr:rowOff>78784</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8699500" y="9749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95311</xdr:rowOff>
    </xdr:from>
    <xdr:ext cx="534377"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8483111" y="9525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28471</xdr:rowOff>
    </xdr:from>
    <xdr:to>
      <xdr:col>41</xdr:col>
      <xdr:colOff>50800</xdr:colOff>
      <xdr:row>58</xdr:row>
      <xdr:rowOff>60010</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flipV="1">
          <a:off x="6972300" y="9801121"/>
          <a:ext cx="889000" cy="202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111242</xdr:rowOff>
    </xdr:from>
    <xdr:to>
      <xdr:col>41</xdr:col>
      <xdr:colOff>101600</xdr:colOff>
      <xdr:row>57</xdr:row>
      <xdr:rowOff>41392</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7810500" y="9712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57919</xdr:rowOff>
    </xdr:from>
    <xdr:ext cx="534377"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7594111" y="9487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117368</xdr:rowOff>
    </xdr:from>
    <xdr:to>
      <xdr:col>36</xdr:col>
      <xdr:colOff>165100</xdr:colOff>
      <xdr:row>57</xdr:row>
      <xdr:rowOff>47518</xdr:rowOff>
    </xdr:to>
    <xdr:sp macro="" textlink="">
      <xdr:nvSpPr>
        <xdr:cNvPr id="360" name="フローチャート: 判断 359">
          <a:extLst>
            <a:ext uri="{FF2B5EF4-FFF2-40B4-BE49-F238E27FC236}">
              <a16:creationId xmlns:a16="http://schemas.microsoft.com/office/drawing/2014/main" id="{00000000-0008-0000-0600-000068010000}"/>
            </a:ext>
          </a:extLst>
        </xdr:cNvPr>
        <xdr:cNvSpPr/>
      </xdr:nvSpPr>
      <xdr:spPr>
        <a:xfrm>
          <a:off x="6921500" y="9718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64045</xdr:rowOff>
    </xdr:from>
    <xdr:ext cx="534377"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705111" y="9493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89388</xdr:rowOff>
    </xdr:from>
    <xdr:to>
      <xdr:col>55</xdr:col>
      <xdr:colOff>50800</xdr:colOff>
      <xdr:row>58</xdr:row>
      <xdr:rowOff>19538</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10426700" y="9862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67815</xdr:rowOff>
    </xdr:from>
    <xdr:ext cx="534377" cy="259045"/>
    <xdr:sp macro="" textlink="">
      <xdr:nvSpPr>
        <xdr:cNvPr id="368" name="普通建設事業費該当値テキスト">
          <a:extLst>
            <a:ext uri="{FF2B5EF4-FFF2-40B4-BE49-F238E27FC236}">
              <a16:creationId xmlns:a16="http://schemas.microsoft.com/office/drawing/2014/main" id="{00000000-0008-0000-0600-000070010000}"/>
            </a:ext>
          </a:extLst>
        </xdr:cNvPr>
        <xdr:cNvSpPr txBox="1"/>
      </xdr:nvSpPr>
      <xdr:spPr>
        <a:xfrm>
          <a:off x="10528300" y="9840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164673</xdr:rowOff>
    </xdr:from>
    <xdr:to>
      <xdr:col>50</xdr:col>
      <xdr:colOff>165100</xdr:colOff>
      <xdr:row>58</xdr:row>
      <xdr:rowOff>94823</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9588500" y="9937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85950</xdr:rowOff>
    </xdr:from>
    <xdr:ext cx="534377"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9372111" y="10030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159842</xdr:rowOff>
    </xdr:from>
    <xdr:to>
      <xdr:col>46</xdr:col>
      <xdr:colOff>38100</xdr:colOff>
      <xdr:row>58</xdr:row>
      <xdr:rowOff>89992</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8699500" y="9932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81119</xdr:rowOff>
    </xdr:from>
    <xdr:ext cx="534377"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8483111" y="10025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149121</xdr:rowOff>
    </xdr:from>
    <xdr:to>
      <xdr:col>41</xdr:col>
      <xdr:colOff>101600</xdr:colOff>
      <xdr:row>57</xdr:row>
      <xdr:rowOff>79271</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7810500" y="9750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70398</xdr:rowOff>
    </xdr:from>
    <xdr:ext cx="534377"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7594111" y="9843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9210</xdr:rowOff>
    </xdr:from>
    <xdr:to>
      <xdr:col>36</xdr:col>
      <xdr:colOff>165100</xdr:colOff>
      <xdr:row>58</xdr:row>
      <xdr:rowOff>110810</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6921500" y="9953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101937</xdr:rowOff>
    </xdr:from>
    <xdr:ext cx="534377"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705111" y="10046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普通建設事業費 （ うち新規整備　）グラフ枠">
          <a:extLst>
            <a:ext uri="{FF2B5EF4-FFF2-40B4-BE49-F238E27FC236}">
              <a16:creationId xmlns:a16="http://schemas.microsoft.com/office/drawing/2014/main" id="{00000000-0008-0000-06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140</xdr:rowOff>
    </xdr:from>
    <xdr:to>
      <xdr:col>54</xdr:col>
      <xdr:colOff>189865</xdr:colOff>
      <xdr:row>79</xdr:row>
      <xdr:rowOff>44450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flipV="1">
          <a:off x="10475595" y="12173090"/>
          <a:ext cx="1270" cy="14159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1" name="普通建設事業費 （ うち新規整備　）最小値テキスト">
          <a:extLst>
            <a:ext uri="{FF2B5EF4-FFF2-40B4-BE49-F238E27FC236}">
              <a16:creationId xmlns:a16="http://schemas.microsoft.com/office/drawing/2014/main" id="{00000000-0008-0000-0600-000091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118267</xdr:rowOff>
    </xdr:from>
    <xdr:ext cx="534377" cy="259045"/>
    <xdr:sp macro="" textlink="">
      <xdr:nvSpPr>
        <xdr:cNvPr id="403" name="普通建設事業費 （ うち新規整備　）最大値テキスト">
          <a:extLst>
            <a:ext uri="{FF2B5EF4-FFF2-40B4-BE49-F238E27FC236}">
              <a16:creationId xmlns:a16="http://schemas.microsoft.com/office/drawing/2014/main" id="{00000000-0008-0000-0600-000093010000}"/>
            </a:ext>
          </a:extLst>
        </xdr:cNvPr>
        <xdr:cNvSpPr txBox="1"/>
      </xdr:nvSpPr>
      <xdr:spPr>
        <a:xfrm>
          <a:off x="10528300" y="119483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74,326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140</xdr:rowOff>
    </xdr:from>
    <xdr:to>
      <xdr:col>55</xdr:col>
      <xdr:colOff>88900</xdr:colOff>
      <xdr:row>71</xdr:row>
      <xdr:rowOff>140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10388600" y="12173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168390</xdr:rowOff>
    </xdr:from>
    <xdr:to>
      <xdr:col>55</xdr:col>
      <xdr:colOff>0</xdr:colOff>
      <xdr:row>79</xdr:row>
      <xdr:rowOff>25400</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9639300" y="13541490"/>
          <a:ext cx="838200" cy="28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24509</xdr:rowOff>
    </xdr:from>
    <xdr:ext cx="469744" cy="259045"/>
    <xdr:sp macro="" textlink="">
      <xdr:nvSpPr>
        <xdr:cNvPr id="406" name="普通建設事業費 （ うち新規整備　）平均値テキスト">
          <a:extLst>
            <a:ext uri="{FF2B5EF4-FFF2-40B4-BE49-F238E27FC236}">
              <a16:creationId xmlns:a16="http://schemas.microsoft.com/office/drawing/2014/main" id="{00000000-0008-0000-0600-000096010000}"/>
            </a:ext>
          </a:extLst>
        </xdr:cNvPr>
        <xdr:cNvSpPr txBox="1"/>
      </xdr:nvSpPr>
      <xdr:spPr>
        <a:xfrm>
          <a:off x="10528300" y="1322615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1632</xdr:rowOff>
    </xdr:from>
    <xdr:to>
      <xdr:col>55</xdr:col>
      <xdr:colOff>50800</xdr:colOff>
      <xdr:row>78</xdr:row>
      <xdr:rowOff>103232</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10426700" y="13374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168390</xdr:rowOff>
    </xdr:from>
    <xdr:to>
      <xdr:col>50</xdr:col>
      <xdr:colOff>114300</xdr:colOff>
      <xdr:row>79</xdr:row>
      <xdr:rowOff>1893</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flipV="1">
          <a:off x="8750300" y="13541490"/>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142621</xdr:rowOff>
    </xdr:from>
    <xdr:to>
      <xdr:col>50</xdr:col>
      <xdr:colOff>165100</xdr:colOff>
      <xdr:row>78</xdr:row>
      <xdr:rowOff>72771</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9588500" y="13344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89298</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9372111" y="13119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114573</xdr:rowOff>
    </xdr:from>
    <xdr:to>
      <xdr:col>45</xdr:col>
      <xdr:colOff>177800</xdr:colOff>
      <xdr:row>79</xdr:row>
      <xdr:rowOff>1893</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7861300" y="12973323"/>
          <a:ext cx="889000" cy="573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116294</xdr:rowOff>
    </xdr:from>
    <xdr:to>
      <xdr:col>46</xdr:col>
      <xdr:colOff>38100</xdr:colOff>
      <xdr:row>78</xdr:row>
      <xdr:rowOff>46444</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8699500" y="13317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62971</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8483111" y="13093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114573</xdr:rowOff>
    </xdr:from>
    <xdr:to>
      <xdr:col>41</xdr:col>
      <xdr:colOff>50800</xdr:colOff>
      <xdr:row>79</xdr:row>
      <xdr:rowOff>7931</xdr:rowOff>
    </xdr:to>
    <xdr:cxnSp macro="">
      <xdr:nvCxnSpPr>
        <xdr:cNvPr id="414" name="直線コネクタ 413">
          <a:extLst>
            <a:ext uri="{FF2B5EF4-FFF2-40B4-BE49-F238E27FC236}">
              <a16:creationId xmlns:a16="http://schemas.microsoft.com/office/drawing/2014/main" id="{00000000-0008-0000-0600-00009E010000}"/>
            </a:ext>
          </a:extLst>
        </xdr:cNvPr>
        <xdr:cNvCxnSpPr/>
      </xdr:nvCxnSpPr>
      <xdr:spPr>
        <a:xfrm flipV="1">
          <a:off x="6972300" y="12973323"/>
          <a:ext cx="889000" cy="579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79127</xdr:rowOff>
    </xdr:from>
    <xdr:to>
      <xdr:col>41</xdr:col>
      <xdr:colOff>101600</xdr:colOff>
      <xdr:row>78</xdr:row>
      <xdr:rowOff>9277</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7810500" y="13280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404</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7594111" y="13373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89148</xdr:rowOff>
    </xdr:from>
    <xdr:to>
      <xdr:col>36</xdr:col>
      <xdr:colOff>165100</xdr:colOff>
      <xdr:row>78</xdr:row>
      <xdr:rowOff>19298</xdr:rowOff>
    </xdr:to>
    <xdr:sp macro="" textlink="">
      <xdr:nvSpPr>
        <xdr:cNvPr id="417" name="フローチャート: 判断 416">
          <a:extLst>
            <a:ext uri="{FF2B5EF4-FFF2-40B4-BE49-F238E27FC236}">
              <a16:creationId xmlns:a16="http://schemas.microsoft.com/office/drawing/2014/main" id="{00000000-0008-0000-0600-0000A1010000}"/>
            </a:ext>
          </a:extLst>
        </xdr:cNvPr>
        <xdr:cNvSpPr/>
      </xdr:nvSpPr>
      <xdr:spPr>
        <a:xfrm>
          <a:off x="6921500" y="13290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35825</xdr:rowOff>
    </xdr:from>
    <xdr:ext cx="534377"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6705111" y="13066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146050</xdr:rowOff>
    </xdr:from>
    <xdr:to>
      <xdr:col>55</xdr:col>
      <xdr:colOff>50800</xdr:colOff>
      <xdr:row>79</xdr:row>
      <xdr:rowOff>76200</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10426700" y="13519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60977</xdr:rowOff>
    </xdr:from>
    <xdr:ext cx="469744" cy="259045"/>
    <xdr:sp macro="" textlink="">
      <xdr:nvSpPr>
        <xdr:cNvPr id="425" name="普通建設事業費 （ うち新規整備　）該当値テキスト">
          <a:extLst>
            <a:ext uri="{FF2B5EF4-FFF2-40B4-BE49-F238E27FC236}">
              <a16:creationId xmlns:a16="http://schemas.microsoft.com/office/drawing/2014/main" id="{00000000-0008-0000-0600-0000A9010000}"/>
            </a:ext>
          </a:extLst>
        </xdr:cNvPr>
        <xdr:cNvSpPr txBox="1"/>
      </xdr:nvSpPr>
      <xdr:spPr>
        <a:xfrm>
          <a:off x="10528300" y="13434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117590</xdr:rowOff>
    </xdr:from>
    <xdr:to>
      <xdr:col>50</xdr:col>
      <xdr:colOff>165100</xdr:colOff>
      <xdr:row>79</xdr:row>
      <xdr:rowOff>47740</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9588500" y="13490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38867</xdr:rowOff>
    </xdr:from>
    <xdr:ext cx="469744"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9404428" y="13583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122543</xdr:rowOff>
    </xdr:from>
    <xdr:to>
      <xdr:col>46</xdr:col>
      <xdr:colOff>38100</xdr:colOff>
      <xdr:row>79</xdr:row>
      <xdr:rowOff>52693</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8699500" y="13495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43820</xdr:rowOff>
    </xdr:from>
    <xdr:ext cx="469744"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8515428" y="135883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63773</xdr:rowOff>
    </xdr:from>
    <xdr:to>
      <xdr:col>41</xdr:col>
      <xdr:colOff>101600</xdr:colOff>
      <xdr:row>75</xdr:row>
      <xdr:rowOff>165373</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7810500" y="12922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10450</xdr:rowOff>
    </xdr:from>
    <xdr:ext cx="534377"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7594111" y="12697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128581</xdr:rowOff>
    </xdr:from>
    <xdr:to>
      <xdr:col>36</xdr:col>
      <xdr:colOff>165100</xdr:colOff>
      <xdr:row>79</xdr:row>
      <xdr:rowOff>58731</xdr:rowOff>
    </xdr:to>
    <xdr:sp macro="" textlink="">
      <xdr:nvSpPr>
        <xdr:cNvPr id="432" name="楕円 431">
          <a:extLst>
            <a:ext uri="{FF2B5EF4-FFF2-40B4-BE49-F238E27FC236}">
              <a16:creationId xmlns:a16="http://schemas.microsoft.com/office/drawing/2014/main" id="{00000000-0008-0000-0600-0000B0010000}"/>
            </a:ext>
          </a:extLst>
        </xdr:cNvPr>
        <xdr:cNvSpPr/>
      </xdr:nvSpPr>
      <xdr:spPr>
        <a:xfrm>
          <a:off x="6921500" y="13501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49858</xdr:rowOff>
    </xdr:from>
    <xdr:ext cx="469744" cy="259045"/>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6737428" y="13594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8" name="普通建設事業費 （ うち更新整備　）グラフ枠">
          <a:extLst>
            <a:ext uri="{FF2B5EF4-FFF2-40B4-BE49-F238E27FC236}">
              <a16:creationId xmlns:a16="http://schemas.microsoft.com/office/drawing/2014/main" id="{00000000-0008-0000-0600-0000CA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51265</xdr:rowOff>
    </xdr:from>
    <xdr:to>
      <xdr:col>54</xdr:col>
      <xdr:colOff>189865</xdr:colOff>
      <xdr:row>99</xdr:row>
      <xdr:rowOff>36384</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flipV="1">
          <a:off x="10475595" y="15653215"/>
          <a:ext cx="1270" cy="13567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40211</xdr:rowOff>
    </xdr:from>
    <xdr:ext cx="469744" cy="259045"/>
    <xdr:sp macro="" textlink="">
      <xdr:nvSpPr>
        <xdr:cNvPr id="460" name="普通建設事業費 （ うち更新整備　）最小値テキスト">
          <a:extLst>
            <a:ext uri="{FF2B5EF4-FFF2-40B4-BE49-F238E27FC236}">
              <a16:creationId xmlns:a16="http://schemas.microsoft.com/office/drawing/2014/main" id="{00000000-0008-0000-0600-0000CC010000}"/>
            </a:ext>
          </a:extLst>
        </xdr:cNvPr>
        <xdr:cNvSpPr txBox="1"/>
      </xdr:nvSpPr>
      <xdr:spPr>
        <a:xfrm>
          <a:off x="10528300" y="17013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36384</xdr:rowOff>
    </xdr:from>
    <xdr:to>
      <xdr:col>55</xdr:col>
      <xdr:colOff>88900</xdr:colOff>
      <xdr:row>99</xdr:row>
      <xdr:rowOff>36384</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10388600" y="17009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169392</xdr:rowOff>
    </xdr:from>
    <xdr:ext cx="599010" cy="259045"/>
    <xdr:sp macro="" textlink="">
      <xdr:nvSpPr>
        <xdr:cNvPr id="462" name="普通建設事業費 （ うち更新整備　）最大値テキスト">
          <a:extLst>
            <a:ext uri="{FF2B5EF4-FFF2-40B4-BE49-F238E27FC236}">
              <a16:creationId xmlns:a16="http://schemas.microsoft.com/office/drawing/2014/main" id="{00000000-0008-0000-0600-0000CE010000}"/>
            </a:ext>
          </a:extLst>
        </xdr:cNvPr>
        <xdr:cNvSpPr txBox="1"/>
      </xdr:nvSpPr>
      <xdr:spPr>
        <a:xfrm>
          <a:off x="10528300" y="15428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130,374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51265</xdr:rowOff>
    </xdr:from>
    <xdr:to>
      <xdr:col>55</xdr:col>
      <xdr:colOff>88900</xdr:colOff>
      <xdr:row>91</xdr:row>
      <xdr:rowOff>51265</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10388600" y="15653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161982</xdr:rowOff>
    </xdr:from>
    <xdr:to>
      <xdr:col>55</xdr:col>
      <xdr:colOff>0</xdr:colOff>
      <xdr:row>98</xdr:row>
      <xdr:rowOff>97486</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9639300" y="16792632"/>
          <a:ext cx="838200" cy="106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99204</xdr:rowOff>
    </xdr:from>
    <xdr:ext cx="534377" cy="259045"/>
    <xdr:sp macro="" textlink="">
      <xdr:nvSpPr>
        <xdr:cNvPr id="465" name="普通建設事業費 （ うち更新整備　）平均値テキスト">
          <a:extLst>
            <a:ext uri="{FF2B5EF4-FFF2-40B4-BE49-F238E27FC236}">
              <a16:creationId xmlns:a16="http://schemas.microsoft.com/office/drawing/2014/main" id="{00000000-0008-0000-0600-0000D1010000}"/>
            </a:ext>
          </a:extLst>
        </xdr:cNvPr>
        <xdr:cNvSpPr txBox="1"/>
      </xdr:nvSpPr>
      <xdr:spPr>
        <a:xfrm>
          <a:off x="10528300" y="1655840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76327</xdr:rowOff>
    </xdr:from>
    <xdr:to>
      <xdr:col>55</xdr:col>
      <xdr:colOff>50800</xdr:colOff>
      <xdr:row>98</xdr:row>
      <xdr:rowOff>6477</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10426700" y="16706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97486</xdr:rowOff>
    </xdr:from>
    <xdr:to>
      <xdr:col>50</xdr:col>
      <xdr:colOff>114300</xdr:colOff>
      <xdr:row>98</xdr:row>
      <xdr:rowOff>102721</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8750300" y="16899586"/>
          <a:ext cx="889000" cy="5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109387</xdr:rowOff>
    </xdr:from>
    <xdr:to>
      <xdr:col>50</xdr:col>
      <xdr:colOff>165100</xdr:colOff>
      <xdr:row>98</xdr:row>
      <xdr:rowOff>39537</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9588500" y="16740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56064</xdr:rowOff>
    </xdr:from>
    <xdr:ext cx="534377"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9372111" y="16515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102721</xdr:rowOff>
    </xdr:from>
    <xdr:to>
      <xdr:col>45</xdr:col>
      <xdr:colOff>177800</xdr:colOff>
      <xdr:row>98</xdr:row>
      <xdr:rowOff>157976</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7861300" y="16904821"/>
          <a:ext cx="889000" cy="55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105511</xdr:rowOff>
    </xdr:from>
    <xdr:to>
      <xdr:col>46</xdr:col>
      <xdr:colOff>38100</xdr:colOff>
      <xdr:row>98</xdr:row>
      <xdr:rowOff>35661</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8699500" y="16736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52188</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8483111" y="16511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129555</xdr:rowOff>
    </xdr:from>
    <xdr:to>
      <xdr:col>41</xdr:col>
      <xdr:colOff>50800</xdr:colOff>
      <xdr:row>98</xdr:row>
      <xdr:rowOff>157976</xdr:rowOff>
    </xdr:to>
    <xdr:cxnSp macro="">
      <xdr:nvCxnSpPr>
        <xdr:cNvPr id="473" name="直線コネクタ 472">
          <a:extLst>
            <a:ext uri="{FF2B5EF4-FFF2-40B4-BE49-F238E27FC236}">
              <a16:creationId xmlns:a16="http://schemas.microsoft.com/office/drawing/2014/main" id="{00000000-0008-0000-0600-0000D9010000}"/>
            </a:ext>
          </a:extLst>
        </xdr:cNvPr>
        <xdr:cNvCxnSpPr/>
      </xdr:nvCxnSpPr>
      <xdr:spPr>
        <a:xfrm>
          <a:off x="6972300" y="16931655"/>
          <a:ext cx="889000" cy="28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73639</xdr:rowOff>
    </xdr:from>
    <xdr:to>
      <xdr:col>41</xdr:col>
      <xdr:colOff>101600</xdr:colOff>
      <xdr:row>98</xdr:row>
      <xdr:rowOff>3789</xdr:rowOff>
    </xdr:to>
    <xdr:sp macro="" textlink="">
      <xdr:nvSpPr>
        <xdr:cNvPr id="474" name="フローチャート: 判断 473">
          <a:extLst>
            <a:ext uri="{FF2B5EF4-FFF2-40B4-BE49-F238E27FC236}">
              <a16:creationId xmlns:a16="http://schemas.microsoft.com/office/drawing/2014/main" id="{00000000-0008-0000-0600-0000DA010000}"/>
            </a:ext>
          </a:extLst>
        </xdr:cNvPr>
        <xdr:cNvSpPr/>
      </xdr:nvSpPr>
      <xdr:spPr>
        <a:xfrm>
          <a:off x="7810500" y="16704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20316</xdr:rowOff>
    </xdr:from>
    <xdr:ext cx="534377"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594111" y="16479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71766</xdr:rowOff>
    </xdr:from>
    <xdr:to>
      <xdr:col>36</xdr:col>
      <xdr:colOff>165100</xdr:colOff>
      <xdr:row>98</xdr:row>
      <xdr:rowOff>1916</xdr:rowOff>
    </xdr:to>
    <xdr:sp macro="" textlink="">
      <xdr:nvSpPr>
        <xdr:cNvPr id="476" name="フローチャート: 判断 475">
          <a:extLst>
            <a:ext uri="{FF2B5EF4-FFF2-40B4-BE49-F238E27FC236}">
              <a16:creationId xmlns:a16="http://schemas.microsoft.com/office/drawing/2014/main" id="{00000000-0008-0000-0600-0000DC010000}"/>
            </a:ext>
          </a:extLst>
        </xdr:cNvPr>
        <xdr:cNvSpPr/>
      </xdr:nvSpPr>
      <xdr:spPr>
        <a:xfrm>
          <a:off x="6921500" y="16702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18443</xdr:rowOff>
    </xdr:from>
    <xdr:ext cx="534377"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705111" y="16477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111182</xdr:rowOff>
    </xdr:from>
    <xdr:to>
      <xdr:col>55</xdr:col>
      <xdr:colOff>50800</xdr:colOff>
      <xdr:row>98</xdr:row>
      <xdr:rowOff>41332</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10426700" y="16741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89609</xdr:rowOff>
    </xdr:from>
    <xdr:ext cx="534377" cy="259045"/>
    <xdr:sp macro="" textlink="">
      <xdr:nvSpPr>
        <xdr:cNvPr id="484" name="普通建設事業費 （ うち更新整備　）該当値テキスト">
          <a:extLst>
            <a:ext uri="{FF2B5EF4-FFF2-40B4-BE49-F238E27FC236}">
              <a16:creationId xmlns:a16="http://schemas.microsoft.com/office/drawing/2014/main" id="{00000000-0008-0000-0600-0000E4010000}"/>
            </a:ext>
          </a:extLst>
        </xdr:cNvPr>
        <xdr:cNvSpPr txBox="1"/>
      </xdr:nvSpPr>
      <xdr:spPr>
        <a:xfrm>
          <a:off x="10528300" y="167202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46686</xdr:rowOff>
    </xdr:from>
    <xdr:to>
      <xdr:col>50</xdr:col>
      <xdr:colOff>165100</xdr:colOff>
      <xdr:row>98</xdr:row>
      <xdr:rowOff>148286</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9588500" y="16848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139413</xdr:rowOff>
    </xdr:from>
    <xdr:ext cx="534377"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9372111" y="16941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51921</xdr:rowOff>
    </xdr:from>
    <xdr:to>
      <xdr:col>46</xdr:col>
      <xdr:colOff>38100</xdr:colOff>
      <xdr:row>98</xdr:row>
      <xdr:rowOff>153521</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8699500" y="168540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144648</xdr:rowOff>
    </xdr:from>
    <xdr:ext cx="534377"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8483111" y="16946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107176</xdr:rowOff>
    </xdr:from>
    <xdr:to>
      <xdr:col>41</xdr:col>
      <xdr:colOff>101600</xdr:colOff>
      <xdr:row>99</xdr:row>
      <xdr:rowOff>37326</xdr:rowOff>
    </xdr:to>
    <xdr:sp macro="" textlink="">
      <xdr:nvSpPr>
        <xdr:cNvPr id="489" name="楕円 488">
          <a:extLst>
            <a:ext uri="{FF2B5EF4-FFF2-40B4-BE49-F238E27FC236}">
              <a16:creationId xmlns:a16="http://schemas.microsoft.com/office/drawing/2014/main" id="{00000000-0008-0000-0600-0000E9010000}"/>
            </a:ext>
          </a:extLst>
        </xdr:cNvPr>
        <xdr:cNvSpPr/>
      </xdr:nvSpPr>
      <xdr:spPr>
        <a:xfrm>
          <a:off x="7810500" y="16909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28453</xdr:rowOff>
    </xdr:from>
    <xdr:ext cx="534377" cy="259045"/>
    <xdr:sp macro="" textlink="">
      <xdr:nvSpPr>
        <xdr:cNvPr id="490" name="テキスト ボックス 489">
          <a:extLst>
            <a:ext uri="{FF2B5EF4-FFF2-40B4-BE49-F238E27FC236}">
              <a16:creationId xmlns:a16="http://schemas.microsoft.com/office/drawing/2014/main" id="{00000000-0008-0000-0600-0000EA010000}"/>
            </a:ext>
          </a:extLst>
        </xdr:cNvPr>
        <xdr:cNvSpPr txBox="1"/>
      </xdr:nvSpPr>
      <xdr:spPr>
        <a:xfrm>
          <a:off x="7594111" y="170020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78755</xdr:rowOff>
    </xdr:from>
    <xdr:to>
      <xdr:col>36</xdr:col>
      <xdr:colOff>165100</xdr:colOff>
      <xdr:row>99</xdr:row>
      <xdr:rowOff>8905</xdr:rowOff>
    </xdr:to>
    <xdr:sp macro="" textlink="">
      <xdr:nvSpPr>
        <xdr:cNvPr id="491" name="楕円 490">
          <a:extLst>
            <a:ext uri="{FF2B5EF4-FFF2-40B4-BE49-F238E27FC236}">
              <a16:creationId xmlns:a16="http://schemas.microsoft.com/office/drawing/2014/main" id="{00000000-0008-0000-0600-0000EB010000}"/>
            </a:ext>
          </a:extLst>
        </xdr:cNvPr>
        <xdr:cNvSpPr/>
      </xdr:nvSpPr>
      <xdr:spPr>
        <a:xfrm>
          <a:off x="6921500" y="16880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32</xdr:rowOff>
    </xdr:from>
    <xdr:ext cx="534377" cy="259045"/>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6705111" y="16973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6" name="テキスト ボックス 515">
          <a:extLst>
            <a:ext uri="{FF2B5EF4-FFF2-40B4-BE49-F238E27FC236}">
              <a16:creationId xmlns:a16="http://schemas.microsoft.com/office/drawing/2014/main" id="{00000000-0008-0000-0600-000004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7" name="災害復旧事業費グラフ枠">
          <a:extLst>
            <a:ext uri="{FF2B5EF4-FFF2-40B4-BE49-F238E27FC236}">
              <a16:creationId xmlns:a16="http://schemas.microsoft.com/office/drawing/2014/main" id="{00000000-0008-0000-0600-000005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56881</xdr:rowOff>
    </xdr:from>
    <xdr:to>
      <xdr:col>85</xdr:col>
      <xdr:colOff>126364</xdr:colOff>
      <xdr:row>39</xdr:row>
      <xdr:rowOff>98878</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6317595" y="5371831"/>
          <a:ext cx="1269" cy="14135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118758</xdr:rowOff>
    </xdr:from>
    <xdr:ext cx="249299" cy="259045"/>
    <xdr:sp macro="" textlink="">
      <xdr:nvSpPr>
        <xdr:cNvPr id="519" name="災害復旧事業費最小値テキスト">
          <a:extLst>
            <a:ext uri="{FF2B5EF4-FFF2-40B4-BE49-F238E27FC236}">
              <a16:creationId xmlns:a16="http://schemas.microsoft.com/office/drawing/2014/main" id="{00000000-0008-0000-0600-000007020000}"/>
            </a:ext>
          </a:extLst>
        </xdr:cNvPr>
        <xdr:cNvSpPr txBox="1"/>
      </xdr:nvSpPr>
      <xdr:spPr>
        <a:xfrm>
          <a:off x="16370300" y="68053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3558</xdr:rowOff>
    </xdr:from>
    <xdr:ext cx="534377" cy="259045"/>
    <xdr:sp macro="" textlink="">
      <xdr:nvSpPr>
        <xdr:cNvPr id="521" name="災害復旧事業費最大値テキスト">
          <a:extLst>
            <a:ext uri="{FF2B5EF4-FFF2-40B4-BE49-F238E27FC236}">
              <a16:creationId xmlns:a16="http://schemas.microsoft.com/office/drawing/2014/main" id="{00000000-0008-0000-0600-000009020000}"/>
            </a:ext>
          </a:extLst>
        </xdr:cNvPr>
        <xdr:cNvSpPr txBox="1"/>
      </xdr:nvSpPr>
      <xdr:spPr>
        <a:xfrm>
          <a:off x="16370300" y="5147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43,286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56881</xdr:rowOff>
    </xdr:from>
    <xdr:to>
      <xdr:col>86</xdr:col>
      <xdr:colOff>25400</xdr:colOff>
      <xdr:row>31</xdr:row>
      <xdr:rowOff>56881</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6230600" y="5371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97768</xdr:rowOff>
    </xdr:from>
    <xdr:to>
      <xdr:col>85</xdr:col>
      <xdr:colOff>127000</xdr:colOff>
      <xdr:row>39</xdr:row>
      <xdr:rowOff>98878</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flipV="1">
          <a:off x="15481300" y="6784318"/>
          <a:ext cx="838200" cy="11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36209</xdr:rowOff>
    </xdr:from>
    <xdr:ext cx="469744" cy="259045"/>
    <xdr:sp macro="" textlink="">
      <xdr:nvSpPr>
        <xdr:cNvPr id="524" name="災害復旧事業費平均値テキスト">
          <a:extLst>
            <a:ext uri="{FF2B5EF4-FFF2-40B4-BE49-F238E27FC236}">
              <a16:creationId xmlns:a16="http://schemas.microsoft.com/office/drawing/2014/main" id="{00000000-0008-0000-0600-00000C020000}"/>
            </a:ext>
          </a:extLst>
        </xdr:cNvPr>
        <xdr:cNvSpPr txBox="1"/>
      </xdr:nvSpPr>
      <xdr:spPr>
        <a:xfrm>
          <a:off x="16370300" y="655130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13332</xdr:rowOff>
    </xdr:from>
    <xdr:to>
      <xdr:col>85</xdr:col>
      <xdr:colOff>177800</xdr:colOff>
      <xdr:row>39</xdr:row>
      <xdr:rowOff>114932</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6268700" y="6699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98878</xdr:rowOff>
    </xdr:from>
    <xdr:to>
      <xdr:col>81</xdr:col>
      <xdr:colOff>50800</xdr:colOff>
      <xdr:row>39</xdr:row>
      <xdr:rowOff>98878</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459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162509</xdr:rowOff>
    </xdr:from>
    <xdr:to>
      <xdr:col>81</xdr:col>
      <xdr:colOff>101600</xdr:colOff>
      <xdr:row>39</xdr:row>
      <xdr:rowOff>92659</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5430500" y="667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109186</xdr:rowOff>
    </xdr:from>
    <xdr:ext cx="469744"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5246428" y="6452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98878</xdr:rowOff>
    </xdr:from>
    <xdr:to>
      <xdr:col>76</xdr:col>
      <xdr:colOff>114300</xdr:colOff>
      <xdr:row>39</xdr:row>
      <xdr:rowOff>98878</xdr:rowOff>
    </xdr:to>
    <xdr:cxnSp macro="">
      <xdr:nvCxnSpPr>
        <xdr:cNvPr id="529" name="直線コネクタ 528">
          <a:extLst>
            <a:ext uri="{FF2B5EF4-FFF2-40B4-BE49-F238E27FC236}">
              <a16:creationId xmlns:a16="http://schemas.microsoft.com/office/drawing/2014/main" id="{00000000-0008-0000-0600-000011020000}"/>
            </a:ext>
          </a:extLst>
        </xdr:cNvPr>
        <xdr:cNvCxnSpPr/>
      </xdr:nvCxnSpPr>
      <xdr:spPr>
        <a:xfrm>
          <a:off x="13703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147160</xdr:rowOff>
    </xdr:from>
    <xdr:to>
      <xdr:col>76</xdr:col>
      <xdr:colOff>165100</xdr:colOff>
      <xdr:row>39</xdr:row>
      <xdr:rowOff>77310</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4541500" y="6662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93837</xdr:rowOff>
    </xdr:from>
    <xdr:ext cx="469744"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357428" y="6437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70303</xdr:rowOff>
    </xdr:from>
    <xdr:to>
      <xdr:col>71</xdr:col>
      <xdr:colOff>177800</xdr:colOff>
      <xdr:row>39</xdr:row>
      <xdr:rowOff>98878</xdr:rowOff>
    </xdr:to>
    <xdr:cxnSp macro="">
      <xdr:nvCxnSpPr>
        <xdr:cNvPr id="532" name="直線コネクタ 531">
          <a:extLst>
            <a:ext uri="{FF2B5EF4-FFF2-40B4-BE49-F238E27FC236}">
              <a16:creationId xmlns:a16="http://schemas.microsoft.com/office/drawing/2014/main" id="{00000000-0008-0000-0600-000014020000}"/>
            </a:ext>
          </a:extLst>
        </xdr:cNvPr>
        <xdr:cNvCxnSpPr/>
      </xdr:nvCxnSpPr>
      <xdr:spPr>
        <a:xfrm>
          <a:off x="12814300" y="6756853"/>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165514</xdr:rowOff>
    </xdr:from>
    <xdr:to>
      <xdr:col>72</xdr:col>
      <xdr:colOff>38100</xdr:colOff>
      <xdr:row>39</xdr:row>
      <xdr:rowOff>95664</xdr:rowOff>
    </xdr:to>
    <xdr:sp macro="" textlink="">
      <xdr:nvSpPr>
        <xdr:cNvPr id="533" name="フローチャート: 判断 532">
          <a:extLst>
            <a:ext uri="{FF2B5EF4-FFF2-40B4-BE49-F238E27FC236}">
              <a16:creationId xmlns:a16="http://schemas.microsoft.com/office/drawing/2014/main" id="{00000000-0008-0000-0600-000015020000}"/>
            </a:ext>
          </a:extLst>
        </xdr:cNvPr>
        <xdr:cNvSpPr/>
      </xdr:nvSpPr>
      <xdr:spPr>
        <a:xfrm>
          <a:off x="13652500" y="6680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112191</xdr:rowOff>
    </xdr:from>
    <xdr:ext cx="469744"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3468428" y="6455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153398</xdr:rowOff>
    </xdr:from>
    <xdr:to>
      <xdr:col>67</xdr:col>
      <xdr:colOff>101600</xdr:colOff>
      <xdr:row>39</xdr:row>
      <xdr:rowOff>83548</xdr:rowOff>
    </xdr:to>
    <xdr:sp macro="" textlink="">
      <xdr:nvSpPr>
        <xdr:cNvPr id="535" name="フローチャート: 判断 534">
          <a:extLst>
            <a:ext uri="{FF2B5EF4-FFF2-40B4-BE49-F238E27FC236}">
              <a16:creationId xmlns:a16="http://schemas.microsoft.com/office/drawing/2014/main" id="{00000000-0008-0000-0600-000017020000}"/>
            </a:ext>
          </a:extLst>
        </xdr:cNvPr>
        <xdr:cNvSpPr/>
      </xdr:nvSpPr>
      <xdr:spPr>
        <a:xfrm>
          <a:off x="12763500" y="6668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100075</xdr:rowOff>
    </xdr:from>
    <xdr:ext cx="469744"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579428" y="6443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46968</xdr:rowOff>
    </xdr:from>
    <xdr:to>
      <xdr:col>85</xdr:col>
      <xdr:colOff>177800</xdr:colOff>
      <xdr:row>39</xdr:row>
      <xdr:rowOff>148568</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6268700" y="6733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163208</xdr:rowOff>
    </xdr:from>
    <xdr:ext cx="313932" cy="259045"/>
    <xdr:sp macro="" textlink="">
      <xdr:nvSpPr>
        <xdr:cNvPr id="543" name="災害復旧事業費該当値テキスト">
          <a:extLst>
            <a:ext uri="{FF2B5EF4-FFF2-40B4-BE49-F238E27FC236}">
              <a16:creationId xmlns:a16="http://schemas.microsoft.com/office/drawing/2014/main" id="{00000000-0008-0000-0600-00001F020000}"/>
            </a:ext>
          </a:extLst>
        </xdr:cNvPr>
        <xdr:cNvSpPr txBox="1"/>
      </xdr:nvSpPr>
      <xdr:spPr>
        <a:xfrm>
          <a:off x="16370300" y="667830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48078</xdr:rowOff>
    </xdr:from>
    <xdr:to>
      <xdr:col>81</xdr:col>
      <xdr:colOff>101600</xdr:colOff>
      <xdr:row>39</xdr:row>
      <xdr:rowOff>149678</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543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140805</xdr:rowOff>
    </xdr:from>
    <xdr:ext cx="249299"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535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48078</xdr:rowOff>
    </xdr:from>
    <xdr:to>
      <xdr:col>76</xdr:col>
      <xdr:colOff>165100</xdr:colOff>
      <xdr:row>39</xdr:row>
      <xdr:rowOff>149678</xdr:rowOff>
    </xdr:to>
    <xdr:sp macro="" textlink="">
      <xdr:nvSpPr>
        <xdr:cNvPr id="546" name="楕円 545">
          <a:extLst>
            <a:ext uri="{FF2B5EF4-FFF2-40B4-BE49-F238E27FC236}">
              <a16:creationId xmlns:a16="http://schemas.microsoft.com/office/drawing/2014/main" id="{00000000-0008-0000-0600-000022020000}"/>
            </a:ext>
          </a:extLst>
        </xdr:cNvPr>
        <xdr:cNvSpPr/>
      </xdr:nvSpPr>
      <xdr:spPr>
        <a:xfrm>
          <a:off x="1454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140805</xdr:rowOff>
    </xdr:from>
    <xdr:ext cx="249299"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446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48078</xdr:rowOff>
    </xdr:from>
    <xdr:to>
      <xdr:col>72</xdr:col>
      <xdr:colOff>38100</xdr:colOff>
      <xdr:row>39</xdr:row>
      <xdr:rowOff>149678</xdr:rowOff>
    </xdr:to>
    <xdr:sp macro="" textlink="">
      <xdr:nvSpPr>
        <xdr:cNvPr id="548" name="楕円 547">
          <a:extLst>
            <a:ext uri="{FF2B5EF4-FFF2-40B4-BE49-F238E27FC236}">
              <a16:creationId xmlns:a16="http://schemas.microsoft.com/office/drawing/2014/main" id="{00000000-0008-0000-0600-000024020000}"/>
            </a:ext>
          </a:extLst>
        </xdr:cNvPr>
        <xdr:cNvSpPr/>
      </xdr:nvSpPr>
      <xdr:spPr>
        <a:xfrm>
          <a:off x="1365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140805</xdr:rowOff>
    </xdr:from>
    <xdr:ext cx="249299" cy="25904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357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19503</xdr:rowOff>
    </xdr:from>
    <xdr:to>
      <xdr:col>67</xdr:col>
      <xdr:colOff>101600</xdr:colOff>
      <xdr:row>39</xdr:row>
      <xdr:rowOff>121103</xdr:rowOff>
    </xdr:to>
    <xdr:sp macro="" textlink="">
      <xdr:nvSpPr>
        <xdr:cNvPr id="550" name="楕円 549">
          <a:extLst>
            <a:ext uri="{FF2B5EF4-FFF2-40B4-BE49-F238E27FC236}">
              <a16:creationId xmlns:a16="http://schemas.microsoft.com/office/drawing/2014/main" id="{00000000-0008-0000-0600-000026020000}"/>
            </a:ext>
          </a:extLst>
        </xdr:cNvPr>
        <xdr:cNvSpPr/>
      </xdr:nvSpPr>
      <xdr:spPr>
        <a:xfrm>
          <a:off x="12763500" y="6706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39</xdr:row>
      <xdr:rowOff>112230</xdr:rowOff>
    </xdr:from>
    <xdr:ext cx="378565"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625017" y="679878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6" name="失業対策事業費グラフ枠">
          <a:extLst>
            <a:ext uri="{FF2B5EF4-FFF2-40B4-BE49-F238E27FC236}">
              <a16:creationId xmlns:a16="http://schemas.microsoft.com/office/drawing/2014/main" id="{00000000-0008-0000-0600-000036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8" name="失業対策事業費最小値テキスト">
          <a:extLst>
            <a:ext uri="{FF2B5EF4-FFF2-40B4-BE49-F238E27FC236}">
              <a16:creationId xmlns:a16="http://schemas.microsoft.com/office/drawing/2014/main" id="{00000000-0008-0000-0600-000038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0" name="失業対策事業費最大値テキスト">
          <a:extLst>
            <a:ext uri="{FF2B5EF4-FFF2-40B4-BE49-F238E27FC236}">
              <a16:creationId xmlns:a16="http://schemas.microsoft.com/office/drawing/2014/main" id="{00000000-0008-0000-0600-00003A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3" name="失業対策事業費平均値テキスト">
          <a:extLst>
            <a:ext uri="{FF2B5EF4-FFF2-40B4-BE49-F238E27FC236}">
              <a16:creationId xmlns:a16="http://schemas.microsoft.com/office/drawing/2014/main" id="{00000000-0008-0000-0600-00003D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2" name="失業対策事業費該当値テキスト">
          <a:extLst>
            <a:ext uri="{FF2B5EF4-FFF2-40B4-BE49-F238E27FC236}">
              <a16:creationId xmlns:a16="http://schemas.microsoft.com/office/drawing/2014/main" id="{00000000-0008-0000-0600-000050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9" name="楕円 598">
          <a:extLst>
            <a:ext uri="{FF2B5EF4-FFF2-40B4-BE49-F238E27FC236}">
              <a16:creationId xmlns:a16="http://schemas.microsoft.com/office/drawing/2014/main" id="{00000000-0008-0000-0600-000057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5" name="公債費グラフ枠">
          <a:extLst>
            <a:ext uri="{FF2B5EF4-FFF2-40B4-BE49-F238E27FC236}">
              <a16:creationId xmlns:a16="http://schemas.microsoft.com/office/drawing/2014/main" id="{00000000-0008-0000-0600-000071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91857</xdr:rowOff>
    </xdr:from>
    <xdr:to>
      <xdr:col>85</xdr:col>
      <xdr:colOff>126364</xdr:colOff>
      <xdr:row>78</xdr:row>
      <xdr:rowOff>155897</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6317595" y="11921907"/>
          <a:ext cx="1269" cy="1607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159724</xdr:rowOff>
    </xdr:from>
    <xdr:ext cx="469744" cy="259045"/>
    <xdr:sp macro="" textlink="">
      <xdr:nvSpPr>
        <xdr:cNvPr id="627" name="公債費最小値テキスト">
          <a:extLst>
            <a:ext uri="{FF2B5EF4-FFF2-40B4-BE49-F238E27FC236}">
              <a16:creationId xmlns:a16="http://schemas.microsoft.com/office/drawing/2014/main" id="{00000000-0008-0000-0600-000073020000}"/>
            </a:ext>
          </a:extLst>
        </xdr:cNvPr>
        <xdr:cNvSpPr txBox="1"/>
      </xdr:nvSpPr>
      <xdr:spPr>
        <a:xfrm>
          <a:off x="16370300" y="13532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155897</xdr:rowOff>
    </xdr:from>
    <xdr:to>
      <xdr:col>86</xdr:col>
      <xdr:colOff>25400</xdr:colOff>
      <xdr:row>78</xdr:row>
      <xdr:rowOff>155897</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6230600" y="135289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38534</xdr:rowOff>
    </xdr:from>
    <xdr:ext cx="599010" cy="259045"/>
    <xdr:sp macro="" textlink="">
      <xdr:nvSpPr>
        <xdr:cNvPr id="629" name="公債費最大値テキスト">
          <a:extLst>
            <a:ext uri="{FF2B5EF4-FFF2-40B4-BE49-F238E27FC236}">
              <a16:creationId xmlns:a16="http://schemas.microsoft.com/office/drawing/2014/main" id="{00000000-0008-0000-0600-000075020000}"/>
            </a:ext>
          </a:extLst>
        </xdr:cNvPr>
        <xdr:cNvSpPr txBox="1"/>
      </xdr:nvSpPr>
      <xdr:spPr>
        <a:xfrm>
          <a:off x="16370300" y="116971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91857</xdr:rowOff>
    </xdr:from>
    <xdr:to>
      <xdr:col>86</xdr:col>
      <xdr:colOff>25400</xdr:colOff>
      <xdr:row>69</xdr:row>
      <xdr:rowOff>91857</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a:off x="16230600" y="11921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109018</xdr:rowOff>
    </xdr:from>
    <xdr:to>
      <xdr:col>85</xdr:col>
      <xdr:colOff>127000</xdr:colOff>
      <xdr:row>77</xdr:row>
      <xdr:rowOff>18559</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5481300" y="13139218"/>
          <a:ext cx="838200" cy="80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28485</xdr:rowOff>
    </xdr:from>
    <xdr:ext cx="534377" cy="259045"/>
    <xdr:sp macro="" textlink="">
      <xdr:nvSpPr>
        <xdr:cNvPr id="632" name="公債費平均値テキスト">
          <a:extLst>
            <a:ext uri="{FF2B5EF4-FFF2-40B4-BE49-F238E27FC236}">
              <a16:creationId xmlns:a16="http://schemas.microsoft.com/office/drawing/2014/main" id="{00000000-0008-0000-0600-000078020000}"/>
            </a:ext>
          </a:extLst>
        </xdr:cNvPr>
        <xdr:cNvSpPr txBox="1"/>
      </xdr:nvSpPr>
      <xdr:spPr>
        <a:xfrm>
          <a:off x="16370300" y="128872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5607</xdr:rowOff>
    </xdr:from>
    <xdr:to>
      <xdr:col>85</xdr:col>
      <xdr:colOff>177800</xdr:colOff>
      <xdr:row>76</xdr:row>
      <xdr:rowOff>107207</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6268700" y="13035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18559</xdr:rowOff>
    </xdr:from>
    <xdr:to>
      <xdr:col>81</xdr:col>
      <xdr:colOff>50800</xdr:colOff>
      <xdr:row>77</xdr:row>
      <xdr:rowOff>25122</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4592300" y="13220209"/>
          <a:ext cx="889000" cy="6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15143</xdr:rowOff>
    </xdr:from>
    <xdr:to>
      <xdr:col>81</xdr:col>
      <xdr:colOff>101600</xdr:colOff>
      <xdr:row>76</xdr:row>
      <xdr:rowOff>116743</xdr:rowOff>
    </xdr:to>
    <xdr:sp macro="" textlink="">
      <xdr:nvSpPr>
        <xdr:cNvPr id="635" name="フローチャート: 判断 634">
          <a:extLst>
            <a:ext uri="{FF2B5EF4-FFF2-40B4-BE49-F238E27FC236}">
              <a16:creationId xmlns:a16="http://schemas.microsoft.com/office/drawing/2014/main" id="{00000000-0008-0000-0600-00007B020000}"/>
            </a:ext>
          </a:extLst>
        </xdr:cNvPr>
        <xdr:cNvSpPr/>
      </xdr:nvSpPr>
      <xdr:spPr>
        <a:xfrm>
          <a:off x="15430500" y="13045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133271</xdr:rowOff>
    </xdr:from>
    <xdr:ext cx="534377"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5214111" y="12820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25122</xdr:rowOff>
    </xdr:from>
    <xdr:to>
      <xdr:col>76</xdr:col>
      <xdr:colOff>114300</xdr:colOff>
      <xdr:row>77</xdr:row>
      <xdr:rowOff>75431</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flipV="1">
          <a:off x="13703300" y="13226772"/>
          <a:ext cx="889000" cy="50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31390</xdr:rowOff>
    </xdr:from>
    <xdr:to>
      <xdr:col>76</xdr:col>
      <xdr:colOff>165100</xdr:colOff>
      <xdr:row>76</xdr:row>
      <xdr:rowOff>132990</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4541500" y="1306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149518</xdr:rowOff>
    </xdr:from>
    <xdr:ext cx="534377"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4325111" y="128368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75431</xdr:rowOff>
    </xdr:from>
    <xdr:to>
      <xdr:col>71</xdr:col>
      <xdr:colOff>177800</xdr:colOff>
      <xdr:row>77</xdr:row>
      <xdr:rowOff>84737</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flipV="1">
          <a:off x="12814300" y="13277081"/>
          <a:ext cx="889000" cy="9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52699</xdr:rowOff>
    </xdr:from>
    <xdr:to>
      <xdr:col>72</xdr:col>
      <xdr:colOff>38100</xdr:colOff>
      <xdr:row>76</xdr:row>
      <xdr:rowOff>154299</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3652500" y="13082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170827</xdr:rowOff>
    </xdr:from>
    <xdr:ext cx="534377"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3436111" y="12858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45303</xdr:rowOff>
    </xdr:from>
    <xdr:to>
      <xdr:col>67</xdr:col>
      <xdr:colOff>101600</xdr:colOff>
      <xdr:row>76</xdr:row>
      <xdr:rowOff>146903</xdr:rowOff>
    </xdr:to>
    <xdr:sp macro="" textlink="">
      <xdr:nvSpPr>
        <xdr:cNvPr id="643" name="フローチャート: 判断 642">
          <a:extLst>
            <a:ext uri="{FF2B5EF4-FFF2-40B4-BE49-F238E27FC236}">
              <a16:creationId xmlns:a16="http://schemas.microsoft.com/office/drawing/2014/main" id="{00000000-0008-0000-0600-000083020000}"/>
            </a:ext>
          </a:extLst>
        </xdr:cNvPr>
        <xdr:cNvSpPr/>
      </xdr:nvSpPr>
      <xdr:spPr>
        <a:xfrm>
          <a:off x="12763500" y="13075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163430</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2547111" y="12850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58218</xdr:rowOff>
    </xdr:from>
    <xdr:to>
      <xdr:col>85</xdr:col>
      <xdr:colOff>177800</xdr:colOff>
      <xdr:row>76</xdr:row>
      <xdr:rowOff>159818</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6268700" y="13088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36645</xdr:rowOff>
    </xdr:from>
    <xdr:ext cx="534377" cy="259045"/>
    <xdr:sp macro="" textlink="">
      <xdr:nvSpPr>
        <xdr:cNvPr id="651" name="公債費該当値テキスト">
          <a:extLst>
            <a:ext uri="{FF2B5EF4-FFF2-40B4-BE49-F238E27FC236}">
              <a16:creationId xmlns:a16="http://schemas.microsoft.com/office/drawing/2014/main" id="{00000000-0008-0000-0600-00008B020000}"/>
            </a:ext>
          </a:extLst>
        </xdr:cNvPr>
        <xdr:cNvSpPr txBox="1"/>
      </xdr:nvSpPr>
      <xdr:spPr>
        <a:xfrm>
          <a:off x="16370300" y="13066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139209</xdr:rowOff>
    </xdr:from>
    <xdr:to>
      <xdr:col>81</xdr:col>
      <xdr:colOff>101600</xdr:colOff>
      <xdr:row>77</xdr:row>
      <xdr:rowOff>69359</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5430500" y="13169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60486</xdr:rowOff>
    </xdr:from>
    <xdr:ext cx="534377"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5214111" y="13262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145772</xdr:rowOff>
    </xdr:from>
    <xdr:to>
      <xdr:col>76</xdr:col>
      <xdr:colOff>165100</xdr:colOff>
      <xdr:row>77</xdr:row>
      <xdr:rowOff>75922</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4541500" y="13175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67049</xdr:rowOff>
    </xdr:from>
    <xdr:ext cx="534377"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4325111" y="13268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24631</xdr:rowOff>
    </xdr:from>
    <xdr:to>
      <xdr:col>72</xdr:col>
      <xdr:colOff>38100</xdr:colOff>
      <xdr:row>77</xdr:row>
      <xdr:rowOff>126231</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3652500" y="13226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117358</xdr:rowOff>
    </xdr:from>
    <xdr:ext cx="534377"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3436111" y="13319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33937</xdr:rowOff>
    </xdr:from>
    <xdr:to>
      <xdr:col>67</xdr:col>
      <xdr:colOff>101600</xdr:colOff>
      <xdr:row>77</xdr:row>
      <xdr:rowOff>135537</xdr:rowOff>
    </xdr:to>
    <xdr:sp macro="" textlink="">
      <xdr:nvSpPr>
        <xdr:cNvPr id="658" name="楕円 657">
          <a:extLst>
            <a:ext uri="{FF2B5EF4-FFF2-40B4-BE49-F238E27FC236}">
              <a16:creationId xmlns:a16="http://schemas.microsoft.com/office/drawing/2014/main" id="{00000000-0008-0000-0600-000092020000}"/>
            </a:ext>
          </a:extLst>
        </xdr:cNvPr>
        <xdr:cNvSpPr/>
      </xdr:nvSpPr>
      <xdr:spPr>
        <a:xfrm>
          <a:off x="12763500" y="13235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126664</xdr:rowOff>
    </xdr:from>
    <xdr:ext cx="534377" cy="25904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547111" y="13328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積立金グラフ枠">
          <a:extLst>
            <a:ext uri="{FF2B5EF4-FFF2-40B4-BE49-F238E27FC236}">
              <a16:creationId xmlns:a16="http://schemas.microsoft.com/office/drawing/2014/main" id="{00000000-0008-0000-0600-0000A8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64092</xdr:rowOff>
    </xdr:from>
    <xdr:to>
      <xdr:col>85</xdr:col>
      <xdr:colOff>126364</xdr:colOff>
      <xdr:row>98</xdr:row>
      <xdr:rowOff>139426</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6317595" y="15494592"/>
          <a:ext cx="1269" cy="14469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143253</xdr:rowOff>
    </xdr:from>
    <xdr:ext cx="313932" cy="259045"/>
    <xdr:sp macro="" textlink="">
      <xdr:nvSpPr>
        <xdr:cNvPr id="682" name="積立金最小値テキスト">
          <a:extLst>
            <a:ext uri="{FF2B5EF4-FFF2-40B4-BE49-F238E27FC236}">
              <a16:creationId xmlns:a16="http://schemas.microsoft.com/office/drawing/2014/main" id="{00000000-0008-0000-0600-0000AA020000}"/>
            </a:ext>
          </a:extLst>
        </xdr:cNvPr>
        <xdr:cNvSpPr txBox="1"/>
      </xdr:nvSpPr>
      <xdr:spPr>
        <a:xfrm>
          <a:off x="16370300" y="1694535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139426</xdr:rowOff>
    </xdr:from>
    <xdr:to>
      <xdr:col>86</xdr:col>
      <xdr:colOff>25400</xdr:colOff>
      <xdr:row>98</xdr:row>
      <xdr:rowOff>139426</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69415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10769</xdr:rowOff>
    </xdr:from>
    <xdr:ext cx="599010" cy="259045"/>
    <xdr:sp macro="" textlink="">
      <xdr:nvSpPr>
        <xdr:cNvPr id="684" name="積立金最大値テキスト">
          <a:extLst>
            <a:ext uri="{FF2B5EF4-FFF2-40B4-BE49-F238E27FC236}">
              <a16:creationId xmlns:a16="http://schemas.microsoft.com/office/drawing/2014/main" id="{00000000-0008-0000-0600-0000AC020000}"/>
            </a:ext>
          </a:extLst>
        </xdr:cNvPr>
        <xdr:cNvSpPr txBox="1"/>
      </xdr:nvSpPr>
      <xdr:spPr>
        <a:xfrm>
          <a:off x="16370300" y="15269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316,537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64092</xdr:rowOff>
    </xdr:from>
    <xdr:to>
      <xdr:col>86</xdr:col>
      <xdr:colOff>25400</xdr:colOff>
      <xdr:row>90</xdr:row>
      <xdr:rowOff>64092</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6230600" y="15494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58959</xdr:rowOff>
    </xdr:from>
    <xdr:to>
      <xdr:col>85</xdr:col>
      <xdr:colOff>127000</xdr:colOff>
      <xdr:row>97</xdr:row>
      <xdr:rowOff>28578</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5481300" y="16518159"/>
          <a:ext cx="838200" cy="141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137918</xdr:rowOff>
    </xdr:from>
    <xdr:ext cx="534377" cy="259045"/>
    <xdr:sp macro="" textlink="">
      <xdr:nvSpPr>
        <xdr:cNvPr id="687" name="積立金平均値テキスト">
          <a:extLst>
            <a:ext uri="{FF2B5EF4-FFF2-40B4-BE49-F238E27FC236}">
              <a16:creationId xmlns:a16="http://schemas.microsoft.com/office/drawing/2014/main" id="{00000000-0008-0000-0600-0000AF020000}"/>
            </a:ext>
          </a:extLst>
        </xdr:cNvPr>
        <xdr:cNvSpPr txBox="1"/>
      </xdr:nvSpPr>
      <xdr:spPr>
        <a:xfrm>
          <a:off x="16370300" y="167685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159491</xdr:rowOff>
    </xdr:from>
    <xdr:to>
      <xdr:col>85</xdr:col>
      <xdr:colOff>177800</xdr:colOff>
      <xdr:row>98</xdr:row>
      <xdr:rowOff>89641</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6268700" y="16790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54564</xdr:rowOff>
    </xdr:from>
    <xdr:to>
      <xdr:col>81</xdr:col>
      <xdr:colOff>50800</xdr:colOff>
      <xdr:row>96</xdr:row>
      <xdr:rowOff>58959</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4592300" y="16513764"/>
          <a:ext cx="889000" cy="4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150467</xdr:rowOff>
    </xdr:from>
    <xdr:to>
      <xdr:col>81</xdr:col>
      <xdr:colOff>101600</xdr:colOff>
      <xdr:row>98</xdr:row>
      <xdr:rowOff>80617</xdr:rowOff>
    </xdr:to>
    <xdr:sp macro=""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5430500" y="16781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71744</xdr:rowOff>
    </xdr:from>
    <xdr:ext cx="534377"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5214111" y="16873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54564</xdr:rowOff>
    </xdr:from>
    <xdr:to>
      <xdr:col>76</xdr:col>
      <xdr:colOff>114300</xdr:colOff>
      <xdr:row>96</xdr:row>
      <xdr:rowOff>133742</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3703300" y="16513764"/>
          <a:ext cx="889000" cy="79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136554</xdr:rowOff>
    </xdr:from>
    <xdr:to>
      <xdr:col>76</xdr:col>
      <xdr:colOff>165100</xdr:colOff>
      <xdr:row>98</xdr:row>
      <xdr:rowOff>66704</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4541500" y="1676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57831</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5111" y="16859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133742</xdr:rowOff>
    </xdr:from>
    <xdr:to>
      <xdr:col>71</xdr:col>
      <xdr:colOff>177800</xdr:colOff>
      <xdr:row>97</xdr:row>
      <xdr:rowOff>89568</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2814300" y="16592942"/>
          <a:ext cx="889000" cy="127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12264</xdr:rowOff>
    </xdr:from>
    <xdr:to>
      <xdr:col>72</xdr:col>
      <xdr:colOff>38100</xdr:colOff>
      <xdr:row>98</xdr:row>
      <xdr:rowOff>113864</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3652500" y="1681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104991</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436111" y="16907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32175</xdr:rowOff>
    </xdr:from>
    <xdr:to>
      <xdr:col>67</xdr:col>
      <xdr:colOff>101600</xdr:colOff>
      <xdr:row>98</xdr:row>
      <xdr:rowOff>133775</xdr:rowOff>
    </xdr:to>
    <xdr:sp macro="" textlink="">
      <xdr:nvSpPr>
        <xdr:cNvPr id="698" name="フローチャート: 判断 697">
          <a:extLst>
            <a:ext uri="{FF2B5EF4-FFF2-40B4-BE49-F238E27FC236}">
              <a16:creationId xmlns:a16="http://schemas.microsoft.com/office/drawing/2014/main" id="{00000000-0008-0000-0600-0000BA020000}"/>
            </a:ext>
          </a:extLst>
        </xdr:cNvPr>
        <xdr:cNvSpPr/>
      </xdr:nvSpPr>
      <xdr:spPr>
        <a:xfrm>
          <a:off x="12763500" y="16834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124902</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547111" y="16927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149228</xdr:rowOff>
    </xdr:from>
    <xdr:to>
      <xdr:col>85</xdr:col>
      <xdr:colOff>177800</xdr:colOff>
      <xdr:row>97</xdr:row>
      <xdr:rowOff>79378</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6268700" y="16608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655</xdr:rowOff>
    </xdr:from>
    <xdr:ext cx="534377" cy="259045"/>
    <xdr:sp macro="" textlink="">
      <xdr:nvSpPr>
        <xdr:cNvPr id="706" name="積立金該当値テキスト">
          <a:extLst>
            <a:ext uri="{FF2B5EF4-FFF2-40B4-BE49-F238E27FC236}">
              <a16:creationId xmlns:a16="http://schemas.microsoft.com/office/drawing/2014/main" id="{00000000-0008-0000-0600-0000C2020000}"/>
            </a:ext>
          </a:extLst>
        </xdr:cNvPr>
        <xdr:cNvSpPr txBox="1"/>
      </xdr:nvSpPr>
      <xdr:spPr>
        <a:xfrm>
          <a:off x="16370300" y="16459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8159</xdr:rowOff>
    </xdr:from>
    <xdr:to>
      <xdr:col>81</xdr:col>
      <xdr:colOff>101600</xdr:colOff>
      <xdr:row>96</xdr:row>
      <xdr:rowOff>109759</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5430500" y="16467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126286</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5214111" y="16242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3764</xdr:rowOff>
    </xdr:from>
    <xdr:to>
      <xdr:col>76</xdr:col>
      <xdr:colOff>165100</xdr:colOff>
      <xdr:row>96</xdr:row>
      <xdr:rowOff>105364</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4541500" y="16462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121891</xdr:rowOff>
    </xdr:from>
    <xdr:ext cx="534377"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4325111" y="16238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82942</xdr:rowOff>
    </xdr:from>
    <xdr:to>
      <xdr:col>72</xdr:col>
      <xdr:colOff>38100</xdr:colOff>
      <xdr:row>97</xdr:row>
      <xdr:rowOff>13092</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3652500" y="16542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29619</xdr:rowOff>
    </xdr:from>
    <xdr:ext cx="534377"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3436111" y="16317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38768</xdr:rowOff>
    </xdr:from>
    <xdr:to>
      <xdr:col>67</xdr:col>
      <xdr:colOff>101600</xdr:colOff>
      <xdr:row>97</xdr:row>
      <xdr:rowOff>140368</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2763500" y="16669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156895</xdr:rowOff>
    </xdr:from>
    <xdr:ext cx="534377"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2547111" y="16444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投資及び出資金グラフ枠">
          <a:extLst>
            <a:ext uri="{FF2B5EF4-FFF2-40B4-BE49-F238E27FC236}">
              <a16:creationId xmlns:a16="http://schemas.microsoft.com/office/drawing/2014/main" id="{00000000-0008-0000-0600-0000DF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13056</xdr:rowOff>
    </xdr:from>
    <xdr:to>
      <xdr:col>116</xdr:col>
      <xdr:colOff>62864</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flipV="1">
          <a:off x="22159595" y="5156556"/>
          <a:ext cx="1269" cy="14982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7" name="投資及び出資金最小値テキスト">
          <a:extLst>
            <a:ext uri="{FF2B5EF4-FFF2-40B4-BE49-F238E27FC236}">
              <a16:creationId xmlns:a16="http://schemas.microsoft.com/office/drawing/2014/main" id="{00000000-0008-0000-0600-0000E1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131183</xdr:rowOff>
    </xdr:from>
    <xdr:ext cx="534377" cy="259045"/>
    <xdr:sp macro="" textlink="">
      <xdr:nvSpPr>
        <xdr:cNvPr id="739" name="投資及び出資金最大値テキスト">
          <a:extLst>
            <a:ext uri="{FF2B5EF4-FFF2-40B4-BE49-F238E27FC236}">
              <a16:creationId xmlns:a16="http://schemas.microsoft.com/office/drawing/2014/main" id="{00000000-0008-0000-0600-0000E3020000}"/>
            </a:ext>
          </a:extLst>
        </xdr:cNvPr>
        <xdr:cNvSpPr txBox="1"/>
      </xdr:nvSpPr>
      <xdr:spPr>
        <a:xfrm>
          <a:off x="22212300" y="4931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13056</xdr:rowOff>
    </xdr:from>
    <xdr:to>
      <xdr:col>116</xdr:col>
      <xdr:colOff>152400</xdr:colOff>
      <xdr:row>30</xdr:row>
      <xdr:rowOff>13056</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2072600" y="51565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83979</xdr:rowOff>
    </xdr:from>
    <xdr:ext cx="469744" cy="259045"/>
    <xdr:sp macro="" textlink="">
      <xdr:nvSpPr>
        <xdr:cNvPr id="742" name="投資及び出資金平均値テキスト">
          <a:extLst>
            <a:ext uri="{FF2B5EF4-FFF2-40B4-BE49-F238E27FC236}">
              <a16:creationId xmlns:a16="http://schemas.microsoft.com/office/drawing/2014/main" id="{00000000-0008-0000-0600-0000E6020000}"/>
            </a:ext>
          </a:extLst>
        </xdr:cNvPr>
        <xdr:cNvSpPr txBox="1"/>
      </xdr:nvSpPr>
      <xdr:spPr>
        <a:xfrm>
          <a:off x="22212300" y="62561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61102</xdr:rowOff>
    </xdr:from>
    <xdr:to>
      <xdr:col>116</xdr:col>
      <xdr:colOff>114300</xdr:colOff>
      <xdr:row>37</xdr:row>
      <xdr:rowOff>162702</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2110700" y="6404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71984</xdr:rowOff>
    </xdr:from>
    <xdr:to>
      <xdr:col>112</xdr:col>
      <xdr:colOff>38100</xdr:colOff>
      <xdr:row>38</xdr:row>
      <xdr:rowOff>2133</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1272500" y="6415634"/>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18661</xdr:rowOff>
    </xdr:from>
    <xdr:ext cx="469744"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088428" y="6190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93655</xdr:rowOff>
    </xdr:from>
    <xdr:to>
      <xdr:col>107</xdr:col>
      <xdr:colOff>101600</xdr:colOff>
      <xdr:row>38</xdr:row>
      <xdr:rowOff>23805</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0383500" y="6437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40332</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199428" y="6212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93838</xdr:rowOff>
    </xdr:from>
    <xdr:to>
      <xdr:col>102</xdr:col>
      <xdr:colOff>165100</xdr:colOff>
      <xdr:row>38</xdr:row>
      <xdr:rowOff>23988</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9494500" y="6437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40515</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310428" y="6212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121819</xdr:rowOff>
    </xdr:from>
    <xdr:to>
      <xdr:col>98</xdr:col>
      <xdr:colOff>38100</xdr:colOff>
      <xdr:row>38</xdr:row>
      <xdr:rowOff>51969</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18605500" y="6465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68496</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21428" y="6240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61" name="投資及び出資金該当値テキスト">
          <a:extLst>
            <a:ext uri="{FF2B5EF4-FFF2-40B4-BE49-F238E27FC236}">
              <a16:creationId xmlns:a16="http://schemas.microsoft.com/office/drawing/2014/main" id="{00000000-0008-0000-0600-0000F9020000}"/>
            </a:ext>
          </a:extLst>
        </xdr:cNvPr>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54627</xdr:rowOff>
    </xdr:from>
    <xdr:ext cx="46717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820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貸付金グラフ枠">
          <a:extLst>
            <a:ext uri="{FF2B5EF4-FFF2-40B4-BE49-F238E27FC236}">
              <a16:creationId xmlns:a16="http://schemas.microsoft.com/office/drawing/2014/main" id="{00000000-0008-0000-0600-000016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110073</xdr:rowOff>
    </xdr:from>
    <xdr:to>
      <xdr:col>116</xdr:col>
      <xdr:colOff>62864</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flipV="1">
          <a:off x="22159595" y="8682573"/>
          <a:ext cx="1269" cy="14012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2" name="貸付金最小値テキスト">
          <a:extLst>
            <a:ext uri="{FF2B5EF4-FFF2-40B4-BE49-F238E27FC236}">
              <a16:creationId xmlns:a16="http://schemas.microsoft.com/office/drawing/2014/main" id="{00000000-0008-0000-0600-000018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56750</xdr:rowOff>
    </xdr:from>
    <xdr:ext cx="534377" cy="259045"/>
    <xdr:sp macro="" textlink="">
      <xdr:nvSpPr>
        <xdr:cNvPr id="794" name="貸付金最大値テキスト">
          <a:extLst>
            <a:ext uri="{FF2B5EF4-FFF2-40B4-BE49-F238E27FC236}">
              <a16:creationId xmlns:a16="http://schemas.microsoft.com/office/drawing/2014/main" id="{00000000-0008-0000-0600-00001A030000}"/>
            </a:ext>
          </a:extLst>
        </xdr:cNvPr>
        <xdr:cNvSpPr txBox="1"/>
      </xdr:nvSpPr>
      <xdr:spPr>
        <a:xfrm>
          <a:off x="22212300" y="8457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110073</xdr:rowOff>
    </xdr:from>
    <xdr:to>
      <xdr:col>116</xdr:col>
      <xdr:colOff>152400</xdr:colOff>
      <xdr:row>50</xdr:row>
      <xdr:rowOff>110073</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2072600" y="86825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57</xdr:row>
      <xdr:rowOff>53015</xdr:rowOff>
    </xdr:from>
    <xdr:to>
      <xdr:col>116</xdr:col>
      <xdr:colOff>63500</xdr:colOff>
      <xdr:row>57</xdr:row>
      <xdr:rowOff>121595</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21323300" y="9825665"/>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153555</xdr:rowOff>
    </xdr:from>
    <xdr:ext cx="378565" cy="259045"/>
    <xdr:sp macro="" textlink="">
      <xdr:nvSpPr>
        <xdr:cNvPr id="797" name="貸付金平均値テキスト">
          <a:extLst>
            <a:ext uri="{FF2B5EF4-FFF2-40B4-BE49-F238E27FC236}">
              <a16:creationId xmlns:a16="http://schemas.microsoft.com/office/drawing/2014/main" id="{00000000-0008-0000-0600-00001D030000}"/>
            </a:ext>
          </a:extLst>
        </xdr:cNvPr>
        <xdr:cNvSpPr txBox="1"/>
      </xdr:nvSpPr>
      <xdr:spPr>
        <a:xfrm>
          <a:off x="22212300" y="992620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3678</xdr:rowOff>
    </xdr:from>
    <xdr:to>
      <xdr:col>116</xdr:col>
      <xdr:colOff>114300</xdr:colOff>
      <xdr:row>58</xdr:row>
      <xdr:rowOff>105278</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2110700" y="9947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57</xdr:row>
      <xdr:rowOff>53015</xdr:rowOff>
    </xdr:from>
    <xdr:to>
      <xdr:col>111</xdr:col>
      <xdr:colOff>177800</xdr:colOff>
      <xdr:row>57</xdr:row>
      <xdr:rowOff>61610</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flipV="1">
          <a:off x="20434300" y="9825665"/>
          <a:ext cx="889000" cy="8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569</xdr:rowOff>
    </xdr:from>
    <xdr:to>
      <xdr:col>112</xdr:col>
      <xdr:colOff>38100</xdr:colOff>
      <xdr:row>58</xdr:row>
      <xdr:rowOff>102169</xdr:rowOff>
    </xdr:to>
    <xdr:sp macro=""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21272500" y="9944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58</xdr:row>
      <xdr:rowOff>93296</xdr:rowOff>
    </xdr:from>
    <xdr:ext cx="378565"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1134017" y="100373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57</xdr:row>
      <xdr:rowOff>61610</xdr:rowOff>
    </xdr:from>
    <xdr:to>
      <xdr:col>107</xdr:col>
      <xdr:colOff>50800</xdr:colOff>
      <xdr:row>57</xdr:row>
      <xdr:rowOff>67005</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flipV="1">
          <a:off x="19545300" y="9834260"/>
          <a:ext cx="889000" cy="5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160772</xdr:rowOff>
    </xdr:from>
    <xdr:to>
      <xdr:col>107</xdr:col>
      <xdr:colOff>101600</xdr:colOff>
      <xdr:row>58</xdr:row>
      <xdr:rowOff>90922</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0383500" y="9933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82049</xdr:rowOff>
    </xdr:from>
    <xdr:ext cx="469744"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0199428" y="10026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66639</xdr:rowOff>
    </xdr:from>
    <xdr:to>
      <xdr:col>102</xdr:col>
      <xdr:colOff>114300</xdr:colOff>
      <xdr:row>57</xdr:row>
      <xdr:rowOff>67005</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18656300" y="9839289"/>
          <a:ext cx="889000" cy="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128036</xdr:rowOff>
    </xdr:from>
    <xdr:to>
      <xdr:col>102</xdr:col>
      <xdr:colOff>165100</xdr:colOff>
      <xdr:row>58</xdr:row>
      <xdr:rowOff>58186</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19494500" y="9900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49313</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9310428" y="99934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137363</xdr:rowOff>
    </xdr:from>
    <xdr:to>
      <xdr:col>98</xdr:col>
      <xdr:colOff>38100</xdr:colOff>
      <xdr:row>58</xdr:row>
      <xdr:rowOff>67513</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18605500" y="9910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58640</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21428" y="100027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70795</xdr:rowOff>
    </xdr:from>
    <xdr:to>
      <xdr:col>116</xdr:col>
      <xdr:colOff>114300</xdr:colOff>
      <xdr:row>58</xdr:row>
      <xdr:rowOff>945</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2110700" y="9843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93672</xdr:rowOff>
    </xdr:from>
    <xdr:ext cx="469744" cy="259045"/>
    <xdr:sp macro="" textlink="">
      <xdr:nvSpPr>
        <xdr:cNvPr id="816" name="貸付金該当値テキスト">
          <a:extLst>
            <a:ext uri="{FF2B5EF4-FFF2-40B4-BE49-F238E27FC236}">
              <a16:creationId xmlns:a16="http://schemas.microsoft.com/office/drawing/2014/main" id="{00000000-0008-0000-0600-000030030000}"/>
            </a:ext>
          </a:extLst>
        </xdr:cNvPr>
        <xdr:cNvSpPr txBox="1"/>
      </xdr:nvSpPr>
      <xdr:spPr>
        <a:xfrm>
          <a:off x="22212300" y="96948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2215</xdr:rowOff>
    </xdr:from>
    <xdr:to>
      <xdr:col>112</xdr:col>
      <xdr:colOff>38100</xdr:colOff>
      <xdr:row>57</xdr:row>
      <xdr:rowOff>103815</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1272500" y="9774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55</xdr:row>
      <xdr:rowOff>120342</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1088428" y="9550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10810</xdr:rowOff>
    </xdr:from>
    <xdr:to>
      <xdr:col>107</xdr:col>
      <xdr:colOff>101600</xdr:colOff>
      <xdr:row>57</xdr:row>
      <xdr:rowOff>112410</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20383500" y="9783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55</xdr:row>
      <xdr:rowOff>128937</xdr:rowOff>
    </xdr:from>
    <xdr:ext cx="469744"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0199428" y="9558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16205</xdr:rowOff>
    </xdr:from>
    <xdr:to>
      <xdr:col>102</xdr:col>
      <xdr:colOff>165100</xdr:colOff>
      <xdr:row>57</xdr:row>
      <xdr:rowOff>117805</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19494500" y="978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55</xdr:row>
      <xdr:rowOff>134332</xdr:rowOff>
    </xdr:from>
    <xdr:ext cx="469744"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10428" y="9564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15839</xdr:rowOff>
    </xdr:from>
    <xdr:to>
      <xdr:col>98</xdr:col>
      <xdr:colOff>38100</xdr:colOff>
      <xdr:row>57</xdr:row>
      <xdr:rowOff>117439</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18605500" y="9788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55</xdr:row>
      <xdr:rowOff>133966</xdr:rowOff>
    </xdr:from>
    <xdr:ext cx="469744"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421428" y="9563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8" name="繰出金グラフ枠">
          <a:extLst>
            <a:ext uri="{FF2B5EF4-FFF2-40B4-BE49-F238E27FC236}">
              <a16:creationId xmlns:a16="http://schemas.microsoft.com/office/drawing/2014/main" id="{00000000-0008-0000-0600-000050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139738</xdr:rowOff>
    </xdr:from>
    <xdr:to>
      <xdr:col>116</xdr:col>
      <xdr:colOff>62864</xdr:colOff>
      <xdr:row>78</xdr:row>
      <xdr:rowOff>112288</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22159595" y="11969788"/>
          <a:ext cx="1269" cy="1515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116115</xdr:rowOff>
    </xdr:from>
    <xdr:ext cx="534377" cy="259045"/>
    <xdr:sp macro="" textlink="">
      <xdr:nvSpPr>
        <xdr:cNvPr id="850" name="繰出金最小値テキスト">
          <a:extLst>
            <a:ext uri="{FF2B5EF4-FFF2-40B4-BE49-F238E27FC236}">
              <a16:creationId xmlns:a16="http://schemas.microsoft.com/office/drawing/2014/main" id="{00000000-0008-0000-0600-000052030000}"/>
            </a:ext>
          </a:extLst>
        </xdr:cNvPr>
        <xdr:cNvSpPr txBox="1"/>
      </xdr:nvSpPr>
      <xdr:spPr>
        <a:xfrm>
          <a:off x="22212300" y="13489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112288</xdr:rowOff>
    </xdr:from>
    <xdr:to>
      <xdr:col>116</xdr:col>
      <xdr:colOff>152400</xdr:colOff>
      <xdr:row>78</xdr:row>
      <xdr:rowOff>112288</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22072600" y="13485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86415</xdr:rowOff>
    </xdr:from>
    <xdr:ext cx="599010" cy="259045"/>
    <xdr:sp macro="" textlink="">
      <xdr:nvSpPr>
        <xdr:cNvPr id="852" name="繰出金最大値テキスト">
          <a:extLst>
            <a:ext uri="{FF2B5EF4-FFF2-40B4-BE49-F238E27FC236}">
              <a16:creationId xmlns:a16="http://schemas.microsoft.com/office/drawing/2014/main" id="{00000000-0008-0000-0600-000054030000}"/>
            </a:ext>
          </a:extLst>
        </xdr:cNvPr>
        <xdr:cNvSpPr txBox="1"/>
      </xdr:nvSpPr>
      <xdr:spPr>
        <a:xfrm>
          <a:off x="22212300" y="11745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139738</xdr:rowOff>
    </xdr:from>
    <xdr:to>
      <xdr:col>116</xdr:col>
      <xdr:colOff>152400</xdr:colOff>
      <xdr:row>69</xdr:row>
      <xdr:rowOff>139738</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22072600" y="11969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11988</xdr:rowOff>
    </xdr:from>
    <xdr:to>
      <xdr:col>116</xdr:col>
      <xdr:colOff>63500</xdr:colOff>
      <xdr:row>75</xdr:row>
      <xdr:rowOff>65939</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21323300" y="12870738"/>
          <a:ext cx="838200" cy="53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118781</xdr:rowOff>
    </xdr:from>
    <xdr:ext cx="534377" cy="259045"/>
    <xdr:sp macro="" textlink="">
      <xdr:nvSpPr>
        <xdr:cNvPr id="855" name="繰出金平均値テキスト">
          <a:extLst>
            <a:ext uri="{FF2B5EF4-FFF2-40B4-BE49-F238E27FC236}">
              <a16:creationId xmlns:a16="http://schemas.microsoft.com/office/drawing/2014/main" id="{00000000-0008-0000-0600-000057030000}"/>
            </a:ext>
          </a:extLst>
        </xdr:cNvPr>
        <xdr:cNvSpPr txBox="1"/>
      </xdr:nvSpPr>
      <xdr:spPr>
        <a:xfrm>
          <a:off x="22212300" y="131489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140354</xdr:rowOff>
    </xdr:from>
    <xdr:to>
      <xdr:col>116</xdr:col>
      <xdr:colOff>114300</xdr:colOff>
      <xdr:row>77</xdr:row>
      <xdr:rowOff>70504</xdr:rowOff>
    </xdr:to>
    <xdr:sp macro=""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22110700" y="13170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65939</xdr:rowOff>
    </xdr:from>
    <xdr:to>
      <xdr:col>111</xdr:col>
      <xdr:colOff>177800</xdr:colOff>
      <xdr:row>75</xdr:row>
      <xdr:rowOff>100952</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20434300" y="12924689"/>
          <a:ext cx="889000" cy="35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170187</xdr:rowOff>
    </xdr:from>
    <xdr:to>
      <xdr:col>112</xdr:col>
      <xdr:colOff>38100</xdr:colOff>
      <xdr:row>77</xdr:row>
      <xdr:rowOff>100337</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1272500" y="13200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91464</xdr:rowOff>
    </xdr:from>
    <xdr:ext cx="534377"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1056111" y="13293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87332</xdr:rowOff>
    </xdr:from>
    <xdr:to>
      <xdr:col>107</xdr:col>
      <xdr:colOff>50800</xdr:colOff>
      <xdr:row>75</xdr:row>
      <xdr:rowOff>100952</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a:off x="19545300" y="12946082"/>
          <a:ext cx="889000" cy="13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77</xdr:row>
      <xdr:rowOff>16320</xdr:rowOff>
    </xdr:from>
    <xdr:to>
      <xdr:col>107</xdr:col>
      <xdr:colOff>101600</xdr:colOff>
      <xdr:row>77</xdr:row>
      <xdr:rowOff>117920</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20383500" y="1321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109047</xdr:rowOff>
    </xdr:from>
    <xdr:ext cx="534377"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0167111" y="13310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87332</xdr:rowOff>
    </xdr:from>
    <xdr:to>
      <xdr:col>102</xdr:col>
      <xdr:colOff>114300</xdr:colOff>
      <xdr:row>75</xdr:row>
      <xdr:rowOff>108744</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flipV="1">
          <a:off x="18656300" y="12946082"/>
          <a:ext cx="889000" cy="21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77</xdr:row>
      <xdr:rowOff>6795</xdr:rowOff>
    </xdr:from>
    <xdr:to>
      <xdr:col>102</xdr:col>
      <xdr:colOff>165100</xdr:colOff>
      <xdr:row>77</xdr:row>
      <xdr:rowOff>108395</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19494500" y="1320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99522</xdr:rowOff>
    </xdr:from>
    <xdr:ext cx="534377"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9278111" y="13301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146698</xdr:rowOff>
    </xdr:from>
    <xdr:to>
      <xdr:col>98</xdr:col>
      <xdr:colOff>38100</xdr:colOff>
      <xdr:row>77</xdr:row>
      <xdr:rowOff>76848</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18605500" y="13176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67975</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8389111" y="13269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132638</xdr:rowOff>
    </xdr:from>
    <xdr:to>
      <xdr:col>116</xdr:col>
      <xdr:colOff>114300</xdr:colOff>
      <xdr:row>75</xdr:row>
      <xdr:rowOff>62788</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22110700" y="12819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155515</xdr:rowOff>
    </xdr:from>
    <xdr:ext cx="534377" cy="259045"/>
    <xdr:sp macro="" textlink="">
      <xdr:nvSpPr>
        <xdr:cNvPr id="874" name="繰出金該当値テキスト">
          <a:extLst>
            <a:ext uri="{FF2B5EF4-FFF2-40B4-BE49-F238E27FC236}">
              <a16:creationId xmlns:a16="http://schemas.microsoft.com/office/drawing/2014/main" id="{00000000-0008-0000-0600-00006A030000}"/>
            </a:ext>
          </a:extLst>
        </xdr:cNvPr>
        <xdr:cNvSpPr txBox="1"/>
      </xdr:nvSpPr>
      <xdr:spPr>
        <a:xfrm>
          <a:off x="22212300" y="12671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15139</xdr:rowOff>
    </xdr:from>
    <xdr:to>
      <xdr:col>112</xdr:col>
      <xdr:colOff>38100</xdr:colOff>
      <xdr:row>75</xdr:row>
      <xdr:rowOff>116739</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21272500" y="12873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133266</xdr:rowOff>
    </xdr:from>
    <xdr:ext cx="534377"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1056111" y="12649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50152</xdr:rowOff>
    </xdr:from>
    <xdr:to>
      <xdr:col>107</xdr:col>
      <xdr:colOff>101600</xdr:colOff>
      <xdr:row>75</xdr:row>
      <xdr:rowOff>151752</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0383500" y="12908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168279</xdr:rowOff>
    </xdr:from>
    <xdr:ext cx="534377"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20167111" y="12684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36532</xdr:rowOff>
    </xdr:from>
    <xdr:to>
      <xdr:col>102</xdr:col>
      <xdr:colOff>165100</xdr:colOff>
      <xdr:row>75</xdr:row>
      <xdr:rowOff>138132</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19494500" y="12895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154659</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9278111" y="12670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57944</xdr:rowOff>
    </xdr:from>
    <xdr:to>
      <xdr:col>98</xdr:col>
      <xdr:colOff>38100</xdr:colOff>
      <xdr:row>75</xdr:row>
      <xdr:rowOff>159544</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18605500" y="12916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4621</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8389111" y="12691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7" name="前年度繰上充用金グラフ枠">
          <a:extLst>
            <a:ext uri="{FF2B5EF4-FFF2-40B4-BE49-F238E27FC236}">
              <a16:creationId xmlns:a16="http://schemas.microsoft.com/office/drawing/2014/main" id="{00000000-0008-0000-0600-000081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9" name="前年度繰上充用金最小値テキスト">
          <a:extLst>
            <a:ext uri="{FF2B5EF4-FFF2-40B4-BE49-F238E27FC236}">
              <a16:creationId xmlns:a16="http://schemas.microsoft.com/office/drawing/2014/main" id="{00000000-0008-0000-0600-000083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1" name="前年度繰上充用金最大値テキスト">
          <a:extLst>
            <a:ext uri="{FF2B5EF4-FFF2-40B4-BE49-F238E27FC236}">
              <a16:creationId xmlns:a16="http://schemas.microsoft.com/office/drawing/2014/main" id="{00000000-0008-0000-0600-000085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4" name="前年度繰上充用金平均値テキスト">
          <a:extLst>
            <a:ext uri="{FF2B5EF4-FFF2-40B4-BE49-F238E27FC236}">
              <a16:creationId xmlns:a16="http://schemas.microsoft.com/office/drawing/2014/main" id="{00000000-0008-0000-0600-000088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5" name="フローチャート: 判断 904">
          <a:extLst>
            <a:ext uri="{FF2B5EF4-FFF2-40B4-BE49-F238E27FC236}">
              <a16:creationId xmlns:a16="http://schemas.microsoft.com/office/drawing/2014/main" id="{00000000-0008-0000-0600-000089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3" name="前年度繰上充用金該当値テキスト">
          <a:extLst>
            <a:ext uri="{FF2B5EF4-FFF2-40B4-BE49-F238E27FC236}">
              <a16:creationId xmlns:a16="http://schemas.microsoft.com/office/drawing/2014/main" id="{00000000-0008-0000-0600-00009B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2" name="正方形/長方形 931">
          <a:extLst>
            <a:ext uri="{FF2B5EF4-FFF2-40B4-BE49-F238E27FC236}">
              <a16:creationId xmlns:a16="http://schemas.microsoft.com/office/drawing/2014/main" id="{00000000-0008-0000-0600-0000A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3" name="正方形/長方形 932">
          <a:extLst>
            <a:ext uri="{FF2B5EF4-FFF2-40B4-BE49-F238E27FC236}">
              <a16:creationId xmlns:a16="http://schemas.microsoft.com/office/drawing/2014/main" id="{00000000-0008-0000-0600-0000A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扶助費については、報酬単価・公定価格の改定等により社会保障給付費が増加傾向にあり、前年度比</a:t>
          </a:r>
          <a:r>
            <a:rPr kumimoji="1" lang="en-US" altLang="ja-JP" sz="1300">
              <a:latin typeface="ＭＳ Ｐゴシック" panose="020B0600070205080204" pitchFamily="50" charset="-128"/>
              <a:ea typeface="ＭＳ Ｐゴシック" panose="020B0600070205080204" pitchFamily="50" charset="-128"/>
            </a:rPr>
            <a:t>7,323</a:t>
          </a:r>
          <a:r>
            <a:rPr kumimoji="1" lang="ja-JP" altLang="en-US" sz="1300">
              <a:latin typeface="ＭＳ Ｐゴシック" panose="020B0600070205080204" pitchFamily="50" charset="-128"/>
              <a:ea typeface="ＭＳ Ｐゴシック" panose="020B0600070205080204" pitchFamily="50" charset="-128"/>
            </a:rPr>
            <a:t>円増加している。普通建設事業費（うち更新整備）においては、本庁舎１階の空調設備を更新したこと、文化交流プラザメタホールの舞台照明主幹盤を更新したことにより、</a:t>
          </a:r>
          <a:r>
            <a:rPr kumimoji="1" lang="en-US" altLang="ja-JP" sz="1300">
              <a:latin typeface="ＭＳ Ｐゴシック" panose="020B0600070205080204" pitchFamily="50" charset="-128"/>
              <a:ea typeface="ＭＳ Ｐゴシック" panose="020B0600070205080204" pitchFamily="50" charset="-128"/>
            </a:rPr>
            <a:t>9,825</a:t>
          </a:r>
          <a:r>
            <a:rPr kumimoji="1" lang="ja-JP" altLang="en-US" sz="1300">
              <a:latin typeface="ＭＳ Ｐゴシック" panose="020B0600070205080204" pitchFamily="50" charset="-128"/>
              <a:ea typeface="ＭＳ Ｐゴシック" panose="020B0600070205080204" pitchFamily="50" charset="-128"/>
            </a:rPr>
            <a:t>円増加している。また公債費においても、令和２年度に借入したデジタル防災無線整備事業の元金償還が開始されたことで、前年度から</a:t>
          </a:r>
          <a:r>
            <a:rPr kumimoji="1" lang="en-US" altLang="ja-JP" sz="1300">
              <a:latin typeface="ＭＳ Ｐゴシック" panose="020B0600070205080204" pitchFamily="50" charset="-128"/>
              <a:ea typeface="ＭＳ Ｐゴシック" panose="020B0600070205080204" pitchFamily="50" charset="-128"/>
            </a:rPr>
            <a:t>4,960</a:t>
          </a:r>
          <a:r>
            <a:rPr kumimoji="1" lang="ja-JP" altLang="en-US" sz="1300">
              <a:latin typeface="ＭＳ Ｐゴシック" panose="020B0600070205080204" pitchFamily="50" charset="-128"/>
              <a:ea typeface="ＭＳ Ｐゴシック" panose="020B0600070205080204" pitchFamily="50" charset="-128"/>
            </a:rPr>
            <a:t>円増加している。一方積立金については、ふるさと納税による寄附金収入が大幅に減少したことで、</a:t>
          </a:r>
          <a:r>
            <a:rPr kumimoji="1" lang="en-US" altLang="ja-JP" sz="1300">
              <a:latin typeface="ＭＳ Ｐゴシック" panose="020B0600070205080204" pitchFamily="50" charset="-128"/>
              <a:ea typeface="ＭＳ Ｐゴシック" panose="020B0600070205080204" pitchFamily="50" charset="-128"/>
            </a:rPr>
            <a:t>30,855</a:t>
          </a:r>
          <a:r>
            <a:rPr kumimoji="1" lang="ja-JP" altLang="en-US" sz="1300">
              <a:latin typeface="ＭＳ Ｐゴシック" panose="020B0600070205080204" pitchFamily="50" charset="-128"/>
              <a:ea typeface="ＭＳ Ｐゴシック" panose="020B0600070205080204" pitchFamily="50" charset="-128"/>
            </a:rPr>
            <a:t>円減少している。今後は、住民一人当たりの歳出を抑え、災害等の緊急時に備え、基金等の資産が十分に確保できるよう努めていく。</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27,096
26,820
75.78
13,132,121
12,531,774
585,905
6,368,575
7,483,818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106553</xdr:rowOff>
    </xdr:from>
    <xdr:to>
      <xdr:col>24</xdr:col>
      <xdr:colOff>62865</xdr:colOff>
      <xdr:row>37</xdr:row>
      <xdr:rowOff>161798</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250053"/>
          <a:ext cx="1270" cy="1255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165625</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509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161798</xdr:rowOff>
    </xdr:from>
    <xdr:to>
      <xdr:col>24</xdr:col>
      <xdr:colOff>152400</xdr:colOff>
      <xdr:row>37</xdr:row>
      <xdr:rowOff>161798</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505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53230</xdr:rowOff>
    </xdr:from>
    <xdr:ext cx="469744"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0252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5,887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106553</xdr:rowOff>
    </xdr:from>
    <xdr:to>
      <xdr:col>24</xdr:col>
      <xdr:colOff>152400</xdr:colOff>
      <xdr:row>30</xdr:row>
      <xdr:rowOff>106553</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2500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117983</xdr:rowOff>
    </xdr:from>
    <xdr:to>
      <xdr:col>24</xdr:col>
      <xdr:colOff>63500</xdr:colOff>
      <xdr:row>33</xdr:row>
      <xdr:rowOff>144653</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5775833"/>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146194</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97549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167767</xdr:rowOff>
    </xdr:from>
    <xdr:to>
      <xdr:col>24</xdr:col>
      <xdr:colOff>114300</xdr:colOff>
      <xdr:row>35</xdr:row>
      <xdr:rowOff>97917</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5997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116840</xdr:rowOff>
    </xdr:from>
    <xdr:to>
      <xdr:col>19</xdr:col>
      <xdr:colOff>177800</xdr:colOff>
      <xdr:row>33</xdr:row>
      <xdr:rowOff>144653</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a:off x="2908300" y="5774690"/>
          <a:ext cx="889000" cy="27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29845</xdr:rowOff>
    </xdr:from>
    <xdr:to>
      <xdr:col>20</xdr:col>
      <xdr:colOff>38100</xdr:colOff>
      <xdr:row>35</xdr:row>
      <xdr:rowOff>131445</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030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122572</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61233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116840</xdr:rowOff>
    </xdr:from>
    <xdr:to>
      <xdr:col>15</xdr:col>
      <xdr:colOff>50800</xdr:colOff>
      <xdr:row>33</xdr:row>
      <xdr:rowOff>164084</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5774690"/>
          <a:ext cx="889000" cy="47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30607</xdr:rowOff>
    </xdr:from>
    <xdr:to>
      <xdr:col>15</xdr:col>
      <xdr:colOff>101600</xdr:colOff>
      <xdr:row>35</xdr:row>
      <xdr:rowOff>132207</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31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123334</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61240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144653</xdr:rowOff>
    </xdr:from>
    <xdr:to>
      <xdr:col>10</xdr:col>
      <xdr:colOff>114300</xdr:colOff>
      <xdr:row>33</xdr:row>
      <xdr:rowOff>164084</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5802503"/>
          <a:ext cx="889000" cy="19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30988</xdr:rowOff>
    </xdr:from>
    <xdr:to>
      <xdr:col>10</xdr:col>
      <xdr:colOff>165100</xdr:colOff>
      <xdr:row>35</xdr:row>
      <xdr:rowOff>132588</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31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123715</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6124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161290</xdr:rowOff>
    </xdr:from>
    <xdr:to>
      <xdr:col>6</xdr:col>
      <xdr:colOff>38100</xdr:colOff>
      <xdr:row>35</xdr:row>
      <xdr:rowOff>91440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5990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82567</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6083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67183</xdr:rowOff>
    </xdr:from>
    <xdr:to>
      <xdr:col>24</xdr:col>
      <xdr:colOff>114300</xdr:colOff>
      <xdr:row>33</xdr:row>
      <xdr:rowOff>168783</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5725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90060</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576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93853</xdr:rowOff>
    </xdr:from>
    <xdr:to>
      <xdr:col>20</xdr:col>
      <xdr:colOff>38100</xdr:colOff>
      <xdr:row>34</xdr:row>
      <xdr:rowOff>24003</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575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32</xdr:row>
      <xdr:rowOff>40530</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5526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66040</xdr:rowOff>
    </xdr:from>
    <xdr:to>
      <xdr:col>15</xdr:col>
      <xdr:colOff>101600</xdr:colOff>
      <xdr:row>33</xdr:row>
      <xdr:rowOff>167640</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5723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32</xdr:row>
      <xdr:rowOff>12717</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5499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113284</xdr:rowOff>
    </xdr:from>
    <xdr:to>
      <xdr:col>10</xdr:col>
      <xdr:colOff>165100</xdr:colOff>
      <xdr:row>34</xdr:row>
      <xdr:rowOff>43434</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577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32</xdr:row>
      <xdr:rowOff>59961</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5546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93853</xdr:rowOff>
    </xdr:from>
    <xdr:to>
      <xdr:col>6</xdr:col>
      <xdr:colOff>38100</xdr:colOff>
      <xdr:row>34</xdr:row>
      <xdr:rowOff>24003</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575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40530</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5526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155784</xdr:rowOff>
    </xdr:from>
    <xdr:to>
      <xdr:col>24</xdr:col>
      <xdr:colOff>62865</xdr:colOff>
      <xdr:row>59</xdr:row>
      <xdr:rowOff>1923</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728284"/>
          <a:ext cx="1270" cy="1389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5750</xdr:rowOff>
    </xdr:from>
    <xdr:ext cx="534377"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10121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29,689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1923</xdr:rowOff>
    </xdr:from>
    <xdr:to>
      <xdr:col>24</xdr:col>
      <xdr:colOff>152400</xdr:colOff>
      <xdr:row>59</xdr:row>
      <xdr:rowOff>1923</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10117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102461</xdr:rowOff>
    </xdr:from>
    <xdr:ext cx="599010"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503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455,075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155784</xdr:rowOff>
    </xdr:from>
    <xdr:to>
      <xdr:col>24</xdr:col>
      <xdr:colOff>152400</xdr:colOff>
      <xdr:row>50</xdr:row>
      <xdr:rowOff>155784</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728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140876</xdr:rowOff>
    </xdr:from>
    <xdr:to>
      <xdr:col>24</xdr:col>
      <xdr:colOff>63500</xdr:colOff>
      <xdr:row>57</xdr:row>
      <xdr:rowOff>64432</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3797300" y="9742076"/>
          <a:ext cx="838200" cy="95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145149</xdr:rowOff>
    </xdr:from>
    <xdr:ext cx="534377"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91779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166722</xdr:rowOff>
    </xdr:from>
    <xdr:to>
      <xdr:col>24</xdr:col>
      <xdr:colOff>114300</xdr:colOff>
      <xdr:row>58</xdr:row>
      <xdr:rowOff>96872</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9939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138900</xdr:rowOff>
    </xdr:from>
    <xdr:to>
      <xdr:col>19</xdr:col>
      <xdr:colOff>177800</xdr:colOff>
      <xdr:row>56</xdr:row>
      <xdr:rowOff>140876</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a:off x="2908300" y="9740100"/>
          <a:ext cx="889000" cy="1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161503</xdr:rowOff>
    </xdr:from>
    <xdr:to>
      <xdr:col>20</xdr:col>
      <xdr:colOff>38100</xdr:colOff>
      <xdr:row>58</xdr:row>
      <xdr:rowOff>91653</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9934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82780</xdr:rowOff>
    </xdr:from>
    <xdr:ext cx="534377"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530111" y="10026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66515</xdr:rowOff>
    </xdr:from>
    <xdr:to>
      <xdr:col>15</xdr:col>
      <xdr:colOff>50800</xdr:colOff>
      <xdr:row>56</xdr:row>
      <xdr:rowOff>138900</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a:off x="2019300" y="9496265"/>
          <a:ext cx="889000" cy="2438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154701</xdr:rowOff>
    </xdr:from>
    <xdr:to>
      <xdr:col>15</xdr:col>
      <xdr:colOff>101600</xdr:colOff>
      <xdr:row>58</xdr:row>
      <xdr:rowOff>84851</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9927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75978</xdr:rowOff>
    </xdr:from>
    <xdr:ext cx="534377"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41111" y="10020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66515</xdr:rowOff>
    </xdr:from>
    <xdr:to>
      <xdr:col>10</xdr:col>
      <xdr:colOff>114300</xdr:colOff>
      <xdr:row>57</xdr:row>
      <xdr:rowOff>148733</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flipV="1">
          <a:off x="1130300" y="9496265"/>
          <a:ext cx="889000" cy="4251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38017</xdr:rowOff>
    </xdr:from>
    <xdr:to>
      <xdr:col>10</xdr:col>
      <xdr:colOff>165100</xdr:colOff>
      <xdr:row>56</xdr:row>
      <xdr:rowOff>139617</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96392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130744</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19795" y="9731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42922</xdr:rowOff>
    </xdr:from>
    <xdr:to>
      <xdr:col>6</xdr:col>
      <xdr:colOff>38100</xdr:colOff>
      <xdr:row>58</xdr:row>
      <xdr:rowOff>144522</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998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135649</xdr:rowOff>
    </xdr:from>
    <xdr:ext cx="534377"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63111" y="10079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13632</xdr:rowOff>
    </xdr:from>
    <xdr:to>
      <xdr:col>24</xdr:col>
      <xdr:colOff>114300</xdr:colOff>
      <xdr:row>57</xdr:row>
      <xdr:rowOff>115232</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786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36509</xdr:rowOff>
    </xdr:from>
    <xdr:ext cx="599010"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637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90076</xdr:rowOff>
    </xdr:from>
    <xdr:to>
      <xdr:col>20</xdr:col>
      <xdr:colOff>38100</xdr:colOff>
      <xdr:row>57</xdr:row>
      <xdr:rowOff>20226</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691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36753</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795" y="94665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88100</xdr:rowOff>
    </xdr:from>
    <xdr:to>
      <xdr:col>15</xdr:col>
      <xdr:colOff>101600</xdr:colOff>
      <xdr:row>57</xdr:row>
      <xdr:rowOff>18250</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68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34777</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795" y="94645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15715</xdr:rowOff>
    </xdr:from>
    <xdr:to>
      <xdr:col>10</xdr:col>
      <xdr:colOff>165100</xdr:colOff>
      <xdr:row>55</xdr:row>
      <xdr:rowOff>117315</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445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53</xdr:row>
      <xdr:rowOff>133842</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220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97933</xdr:rowOff>
    </xdr:from>
    <xdr:to>
      <xdr:col>6</xdr:col>
      <xdr:colOff>38100</xdr:colOff>
      <xdr:row>58</xdr:row>
      <xdr:rowOff>28083</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870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44610</xdr:rowOff>
    </xdr:from>
    <xdr:ext cx="534377"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63111" y="9645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189,041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10015</xdr:rowOff>
    </xdr:from>
    <xdr:to>
      <xdr:col>24</xdr:col>
      <xdr:colOff>62865</xdr:colOff>
      <xdr:row>78</xdr:row>
      <xdr:rowOff>73535</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2182965"/>
          <a:ext cx="1270" cy="12636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77362</xdr:rowOff>
    </xdr:from>
    <xdr:ext cx="599010" cy="259045"/>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450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73535</xdr:rowOff>
    </xdr:from>
    <xdr:to>
      <xdr:col>24</xdr:col>
      <xdr:colOff>152400</xdr:colOff>
      <xdr:row>78</xdr:row>
      <xdr:rowOff>73535</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446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128142</xdr:rowOff>
    </xdr:from>
    <xdr:ext cx="599010" cy="259045"/>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1958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284,519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10015</xdr:rowOff>
    </xdr:from>
    <xdr:to>
      <xdr:col>24</xdr:col>
      <xdr:colOff>152400</xdr:colOff>
      <xdr:row>71</xdr:row>
      <xdr:rowOff>10015</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2182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62867</xdr:rowOff>
    </xdr:from>
    <xdr:to>
      <xdr:col>24</xdr:col>
      <xdr:colOff>63500</xdr:colOff>
      <xdr:row>76</xdr:row>
      <xdr:rowOff>134245</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3797300" y="13093067"/>
          <a:ext cx="838200" cy="71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10496</xdr:rowOff>
    </xdr:from>
    <xdr:ext cx="599010" cy="259045"/>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30406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32069</xdr:rowOff>
    </xdr:from>
    <xdr:to>
      <xdr:col>24</xdr:col>
      <xdr:colOff>114300</xdr:colOff>
      <xdr:row>76</xdr:row>
      <xdr:rowOff>133669</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4584700" y="13062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55194</xdr:rowOff>
    </xdr:from>
    <xdr:to>
      <xdr:col>19</xdr:col>
      <xdr:colOff>177800</xdr:colOff>
      <xdr:row>76</xdr:row>
      <xdr:rowOff>134245</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2908300" y="13085394"/>
          <a:ext cx="889000" cy="79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104887</xdr:rowOff>
    </xdr:from>
    <xdr:to>
      <xdr:col>20</xdr:col>
      <xdr:colOff>38100</xdr:colOff>
      <xdr:row>77</xdr:row>
      <xdr:rowOff>35037</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3746500" y="13135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26164</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795" y="13227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55194</xdr:rowOff>
    </xdr:from>
    <xdr:to>
      <xdr:col>15</xdr:col>
      <xdr:colOff>50800</xdr:colOff>
      <xdr:row>77</xdr:row>
      <xdr:rowOff>87305</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2019300" y="13085394"/>
          <a:ext cx="889000" cy="203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26896</xdr:rowOff>
    </xdr:from>
    <xdr:to>
      <xdr:col>15</xdr:col>
      <xdr:colOff>101600</xdr:colOff>
      <xdr:row>76</xdr:row>
      <xdr:rowOff>128496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2857500" y="130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119623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795" y="13149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87305</xdr:rowOff>
    </xdr:from>
    <xdr:to>
      <xdr:col>10</xdr:col>
      <xdr:colOff>114300</xdr:colOff>
      <xdr:row>77</xdr:row>
      <xdr:rowOff>113525</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flipV="1">
          <a:off x="1130300" y="13288955"/>
          <a:ext cx="889000" cy="262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66193</xdr:rowOff>
    </xdr:from>
    <xdr:to>
      <xdr:col>10</xdr:col>
      <xdr:colOff>165100</xdr:colOff>
      <xdr:row>77</xdr:row>
      <xdr:rowOff>167793</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968500" y="1326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158920</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795" y="13360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110548</xdr:rowOff>
    </xdr:from>
    <xdr:to>
      <xdr:col>6</xdr:col>
      <xdr:colOff>38100</xdr:colOff>
      <xdr:row>78</xdr:row>
      <xdr:rowOff>40698</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079500" y="13312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31825</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795" y="134049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12067</xdr:rowOff>
    </xdr:from>
    <xdr:to>
      <xdr:col>24</xdr:col>
      <xdr:colOff>114300</xdr:colOff>
      <xdr:row>76</xdr:row>
      <xdr:rowOff>113667</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4584700" y="13042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34944</xdr:rowOff>
    </xdr:from>
    <xdr:ext cx="599010" cy="259045"/>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28936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165,083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83445</xdr:rowOff>
    </xdr:from>
    <xdr:to>
      <xdr:col>20</xdr:col>
      <xdr:colOff>38100</xdr:colOff>
      <xdr:row>77</xdr:row>
      <xdr:rowOff>13595</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3746500" y="13113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30121</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795" y="12888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4394</xdr:rowOff>
    </xdr:from>
    <xdr:to>
      <xdr:col>15</xdr:col>
      <xdr:colOff>101600</xdr:colOff>
      <xdr:row>76</xdr:row>
      <xdr:rowOff>105994</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2857500" y="1303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122521</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795" y="12809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36505</xdr:rowOff>
    </xdr:from>
    <xdr:to>
      <xdr:col>10</xdr:col>
      <xdr:colOff>165100</xdr:colOff>
      <xdr:row>77</xdr:row>
      <xdr:rowOff>138105</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968500" y="13238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154632</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795" y="130133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62725</xdr:rowOff>
    </xdr:from>
    <xdr:to>
      <xdr:col>6</xdr:col>
      <xdr:colOff>38100</xdr:colOff>
      <xdr:row>77</xdr:row>
      <xdr:rowOff>164325</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079500" y="13264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9402</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795" y="13039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9" name="テキスト ボックス 228">
          <a:extLst>
            <a:ext uri="{FF2B5EF4-FFF2-40B4-BE49-F238E27FC236}">
              <a16:creationId xmlns:a16="http://schemas.microsoft.com/office/drawing/2014/main" id="{00000000-0008-0000-0700-0000E5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1" name="テキスト ボックス 230">
          <a:extLst>
            <a:ext uri="{FF2B5EF4-FFF2-40B4-BE49-F238E27FC236}">
              <a16:creationId xmlns:a16="http://schemas.microsoft.com/office/drawing/2014/main" id="{00000000-0008-0000-0700-0000E7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2" name="衛生費グラフ枠">
          <a:extLst>
            <a:ext uri="{FF2B5EF4-FFF2-40B4-BE49-F238E27FC236}">
              <a16:creationId xmlns:a16="http://schemas.microsoft.com/office/drawing/2014/main" id="{00000000-0008-0000-0700-0000E8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2932</xdr:rowOff>
    </xdr:from>
    <xdr:to>
      <xdr:col>24</xdr:col>
      <xdr:colOff>62865</xdr:colOff>
      <xdr:row>99</xdr:row>
      <xdr:rowOff>28160</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4633595" y="15604882"/>
          <a:ext cx="1270" cy="1396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31987</xdr:rowOff>
    </xdr:from>
    <xdr:ext cx="534377" cy="259045"/>
    <xdr:sp macro="" textlink="">
      <xdr:nvSpPr>
        <xdr:cNvPr id="234" name="衛生費最小値テキスト">
          <a:extLst>
            <a:ext uri="{FF2B5EF4-FFF2-40B4-BE49-F238E27FC236}">
              <a16:creationId xmlns:a16="http://schemas.microsoft.com/office/drawing/2014/main" id="{00000000-0008-0000-0700-0000EA000000}"/>
            </a:ext>
          </a:extLst>
        </xdr:cNvPr>
        <xdr:cNvSpPr txBox="1"/>
      </xdr:nvSpPr>
      <xdr:spPr>
        <a:xfrm>
          <a:off x="4686300" y="17005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28160</xdr:rowOff>
    </xdr:from>
    <xdr:to>
      <xdr:col>24</xdr:col>
      <xdr:colOff>152400</xdr:colOff>
      <xdr:row>99</xdr:row>
      <xdr:rowOff>28160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4546600" y="17001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121059</xdr:rowOff>
    </xdr:from>
    <xdr:ext cx="599010" cy="259045"/>
    <xdr:sp macro="" textlink="">
      <xdr:nvSpPr>
        <xdr:cNvPr id="236" name="衛生費最大値テキスト">
          <a:extLst>
            <a:ext uri="{FF2B5EF4-FFF2-40B4-BE49-F238E27FC236}">
              <a16:creationId xmlns:a16="http://schemas.microsoft.com/office/drawing/2014/main" id="{00000000-0008-0000-0700-0000EC000000}"/>
            </a:ext>
          </a:extLst>
        </xdr:cNvPr>
        <xdr:cNvSpPr txBox="1"/>
      </xdr:nvSpPr>
      <xdr:spPr>
        <a:xfrm>
          <a:off x="4686300" y="15380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109,876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2932</xdr:rowOff>
    </xdr:from>
    <xdr:to>
      <xdr:col>24</xdr:col>
      <xdr:colOff>152400</xdr:colOff>
      <xdr:row>91</xdr:row>
      <xdr:rowOff>2932</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a:off x="4546600" y="15604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122996</xdr:rowOff>
    </xdr:from>
    <xdr:to>
      <xdr:col>24</xdr:col>
      <xdr:colOff>63500</xdr:colOff>
      <xdr:row>98</xdr:row>
      <xdr:rowOff>22608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3797300" y="16753646"/>
          <a:ext cx="838200" cy="71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79725</xdr:rowOff>
    </xdr:from>
    <xdr:ext cx="534377" cy="259045"/>
    <xdr:sp macro="" textlink="">
      <xdr:nvSpPr>
        <xdr:cNvPr id="239" name="衛生費平均値テキスト">
          <a:extLst>
            <a:ext uri="{FF2B5EF4-FFF2-40B4-BE49-F238E27FC236}">
              <a16:creationId xmlns:a16="http://schemas.microsoft.com/office/drawing/2014/main" id="{00000000-0008-0000-0700-0000EF000000}"/>
            </a:ext>
          </a:extLst>
        </xdr:cNvPr>
        <xdr:cNvSpPr txBox="1"/>
      </xdr:nvSpPr>
      <xdr:spPr>
        <a:xfrm>
          <a:off x="4686300" y="165389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56848</xdr:rowOff>
    </xdr:from>
    <xdr:to>
      <xdr:col>24</xdr:col>
      <xdr:colOff>114300</xdr:colOff>
      <xdr:row>97</xdr:row>
      <xdr:rowOff>158448</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4584700" y="16687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122996</xdr:rowOff>
    </xdr:from>
    <xdr:to>
      <xdr:col>19</xdr:col>
      <xdr:colOff>177800</xdr:colOff>
      <xdr:row>97</xdr:row>
      <xdr:rowOff>155997</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2908300" y="16753646"/>
          <a:ext cx="889000" cy="33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13658</xdr:rowOff>
    </xdr:from>
    <xdr:to>
      <xdr:col>20</xdr:col>
      <xdr:colOff>38100</xdr:colOff>
      <xdr:row>97</xdr:row>
      <xdr:rowOff>115258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3746500" y="16644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131785</xdr:rowOff>
    </xdr:from>
    <xdr:ext cx="534377"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3530111" y="16419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155997</xdr:rowOff>
    </xdr:from>
    <xdr:to>
      <xdr:col>15</xdr:col>
      <xdr:colOff>50800</xdr:colOff>
      <xdr:row>98</xdr:row>
      <xdr:rowOff>110227</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2019300" y="16786647"/>
          <a:ext cx="889000" cy="125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25856</xdr:rowOff>
    </xdr:from>
    <xdr:to>
      <xdr:col>15</xdr:col>
      <xdr:colOff>101600</xdr:colOff>
      <xdr:row>97</xdr:row>
      <xdr:rowOff>127456</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2857500" y="16656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143983</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2641111" y="16431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110227</xdr:rowOff>
    </xdr:from>
    <xdr:to>
      <xdr:col>10</xdr:col>
      <xdr:colOff>114300</xdr:colOff>
      <xdr:row>98</xdr:row>
      <xdr:rowOff>150118</xdr:rowOff>
    </xdr:to>
    <xdr:cxnSp macro="">
      <xdr:nvCxnSpPr>
        <xdr:cNvPr id="247" name="直線コネクタ 246">
          <a:extLst>
            <a:ext uri="{FF2B5EF4-FFF2-40B4-BE49-F238E27FC236}">
              <a16:creationId xmlns:a16="http://schemas.microsoft.com/office/drawing/2014/main" id="{00000000-0008-0000-0700-0000F7000000}"/>
            </a:ext>
          </a:extLst>
        </xdr:cNvPr>
        <xdr:cNvCxnSpPr/>
      </xdr:nvCxnSpPr>
      <xdr:spPr>
        <a:xfrm flipV="1">
          <a:off x="1130300" y="16912327"/>
          <a:ext cx="889000" cy="39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156206</xdr:rowOff>
    </xdr:from>
    <xdr:to>
      <xdr:col>10</xdr:col>
      <xdr:colOff>165100</xdr:colOff>
      <xdr:row>98</xdr:row>
      <xdr:rowOff>86356</xdr:rowOff>
    </xdr:to>
    <xdr:sp macro="" textlink="">
      <xdr:nvSpPr>
        <xdr:cNvPr id="248" name="フローチャート: 判断 247">
          <a:extLst>
            <a:ext uri="{FF2B5EF4-FFF2-40B4-BE49-F238E27FC236}">
              <a16:creationId xmlns:a16="http://schemas.microsoft.com/office/drawing/2014/main" id="{00000000-0008-0000-0700-0000F8000000}"/>
            </a:ext>
          </a:extLst>
        </xdr:cNvPr>
        <xdr:cNvSpPr/>
      </xdr:nvSpPr>
      <xdr:spPr>
        <a:xfrm>
          <a:off x="1968500" y="1678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102883</xdr:rowOff>
    </xdr:from>
    <xdr:ext cx="534377"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752111" y="1656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24354</xdr:rowOff>
    </xdr:from>
    <xdr:to>
      <xdr:col>6</xdr:col>
      <xdr:colOff>38100</xdr:colOff>
      <xdr:row>98</xdr:row>
      <xdr:rowOff>125954</xdr:rowOff>
    </xdr:to>
    <xdr:sp macro="" textlink="">
      <xdr:nvSpPr>
        <xdr:cNvPr id="250" name="フローチャート: 判断 249">
          <a:extLst>
            <a:ext uri="{FF2B5EF4-FFF2-40B4-BE49-F238E27FC236}">
              <a16:creationId xmlns:a16="http://schemas.microsoft.com/office/drawing/2014/main" id="{00000000-0008-0000-0700-0000FA000000}"/>
            </a:ext>
          </a:extLst>
        </xdr:cNvPr>
        <xdr:cNvSpPr/>
      </xdr:nvSpPr>
      <xdr:spPr>
        <a:xfrm>
          <a:off x="1079500" y="16826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142481</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863111" y="16601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143258</xdr:rowOff>
    </xdr:from>
    <xdr:to>
      <xdr:col>24</xdr:col>
      <xdr:colOff>114300</xdr:colOff>
      <xdr:row>98</xdr:row>
      <xdr:rowOff>73408</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4584700" y="16773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121685</xdr:rowOff>
    </xdr:from>
    <xdr:ext cx="534377" cy="259045"/>
    <xdr:sp macro="" textlink="">
      <xdr:nvSpPr>
        <xdr:cNvPr id="258" name="衛生費該当値テキスト">
          <a:extLst>
            <a:ext uri="{FF2B5EF4-FFF2-40B4-BE49-F238E27FC236}">
              <a16:creationId xmlns:a16="http://schemas.microsoft.com/office/drawing/2014/main" id="{00000000-0008-0000-0700-000002010000}"/>
            </a:ext>
          </a:extLst>
        </xdr:cNvPr>
        <xdr:cNvSpPr txBox="1"/>
      </xdr:nvSpPr>
      <xdr:spPr>
        <a:xfrm>
          <a:off x="4686300" y="16752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72196</xdr:rowOff>
    </xdr:from>
    <xdr:to>
      <xdr:col>20</xdr:col>
      <xdr:colOff>38100</xdr:colOff>
      <xdr:row>98</xdr:row>
      <xdr:rowOff>2346</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3746500" y="16702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164923</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3530111" y="16795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105197</xdr:rowOff>
    </xdr:from>
    <xdr:to>
      <xdr:col>15</xdr:col>
      <xdr:colOff>101600</xdr:colOff>
      <xdr:row>98</xdr:row>
      <xdr:rowOff>35347</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2857500" y="16735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26474</xdr:rowOff>
    </xdr:from>
    <xdr:ext cx="534377" cy="25904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2641111" y="16828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59427</xdr:rowOff>
    </xdr:from>
    <xdr:to>
      <xdr:col>10</xdr:col>
      <xdr:colOff>165100</xdr:colOff>
      <xdr:row>98</xdr:row>
      <xdr:rowOff>161027</xdr:rowOff>
    </xdr:to>
    <xdr:sp macro="" textlink="">
      <xdr:nvSpPr>
        <xdr:cNvPr id="263" name="楕円 262">
          <a:extLst>
            <a:ext uri="{FF2B5EF4-FFF2-40B4-BE49-F238E27FC236}">
              <a16:creationId xmlns:a16="http://schemas.microsoft.com/office/drawing/2014/main" id="{00000000-0008-0000-0700-000007010000}"/>
            </a:ext>
          </a:extLst>
        </xdr:cNvPr>
        <xdr:cNvSpPr/>
      </xdr:nvSpPr>
      <xdr:spPr>
        <a:xfrm>
          <a:off x="1968500" y="16861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152154</xdr:rowOff>
    </xdr:from>
    <xdr:ext cx="534377" cy="259045"/>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1752111" y="16954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99318</xdr:rowOff>
    </xdr:from>
    <xdr:to>
      <xdr:col>6</xdr:col>
      <xdr:colOff>38100</xdr:colOff>
      <xdr:row>99</xdr:row>
      <xdr:rowOff>29468</xdr:rowOff>
    </xdr:to>
    <xdr:sp macro="" textlink="">
      <xdr:nvSpPr>
        <xdr:cNvPr id="265" name="楕円 264">
          <a:extLst>
            <a:ext uri="{FF2B5EF4-FFF2-40B4-BE49-F238E27FC236}">
              <a16:creationId xmlns:a16="http://schemas.microsoft.com/office/drawing/2014/main" id="{00000000-0008-0000-0700-000009010000}"/>
            </a:ext>
          </a:extLst>
        </xdr:cNvPr>
        <xdr:cNvSpPr/>
      </xdr:nvSpPr>
      <xdr:spPr>
        <a:xfrm>
          <a:off x="1079500" y="16901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20595</xdr:rowOff>
    </xdr:from>
    <xdr:ext cx="534377" cy="259045"/>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863111" y="169941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3" name="正方形/長方形 272">
          <a:extLst>
            <a:ext uri="{FF2B5EF4-FFF2-40B4-BE49-F238E27FC236}">
              <a16:creationId xmlns:a16="http://schemas.microsoft.com/office/drawing/2014/main" id="{00000000-0008-0000-0700-000011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4" name="正方形/長方形 273">
          <a:extLst>
            <a:ext uri="{FF2B5EF4-FFF2-40B4-BE49-F238E27FC236}">
              <a16:creationId xmlns:a16="http://schemas.microsoft.com/office/drawing/2014/main" id="{00000000-0008-0000-0700-000012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92727</xdr:rowOff>
    </xdr:from>
    <xdr:ext cx="467179" cy="259045"/>
    <xdr:sp macro="" textlink="">
      <xdr:nvSpPr>
        <xdr:cNvPr id="286" name="テキスト ボックス 285">
          <a:extLst>
            <a:ext uri="{FF2B5EF4-FFF2-40B4-BE49-F238E27FC236}">
              <a16:creationId xmlns:a16="http://schemas.microsoft.com/office/drawing/2014/main" id="{00000000-0008-0000-0700-00001E010000}"/>
            </a:ext>
          </a:extLst>
        </xdr:cNvPr>
        <xdr:cNvSpPr txBox="1"/>
      </xdr:nvSpPr>
      <xdr:spPr>
        <a:xfrm>
          <a:off x="6136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8" name="テキスト ボックス 287">
          <a:extLst>
            <a:ext uri="{FF2B5EF4-FFF2-40B4-BE49-F238E27FC236}">
              <a16:creationId xmlns:a16="http://schemas.microsoft.com/office/drawing/2014/main" id="{00000000-0008-0000-0700-000020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9" name="労働費グラフ枠">
          <a:extLst>
            <a:ext uri="{FF2B5EF4-FFF2-40B4-BE49-F238E27FC236}">
              <a16:creationId xmlns:a16="http://schemas.microsoft.com/office/drawing/2014/main" id="{00000000-0008-0000-0700-000021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139509</xdr:rowOff>
    </xdr:from>
    <xdr:to>
      <xdr:col>54</xdr:col>
      <xdr:colOff>189865</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flipV="1">
          <a:off x="10475595" y="5283009"/>
          <a:ext cx="1270" cy="1447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91" name="労働費最小値テキスト">
          <a:extLst>
            <a:ext uri="{FF2B5EF4-FFF2-40B4-BE49-F238E27FC236}">
              <a16:creationId xmlns:a16="http://schemas.microsoft.com/office/drawing/2014/main" id="{00000000-0008-0000-0700-000023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86186</xdr:rowOff>
    </xdr:from>
    <xdr:ext cx="469744" cy="259045"/>
    <xdr:sp macro="" textlink="">
      <xdr:nvSpPr>
        <xdr:cNvPr id="293" name="労働費最大値テキスト">
          <a:extLst>
            <a:ext uri="{FF2B5EF4-FFF2-40B4-BE49-F238E27FC236}">
              <a16:creationId xmlns:a16="http://schemas.microsoft.com/office/drawing/2014/main" id="{00000000-0008-0000-0700-000025010000}"/>
            </a:ext>
          </a:extLst>
        </xdr:cNvPr>
        <xdr:cNvSpPr txBox="1"/>
      </xdr:nvSpPr>
      <xdr:spPr>
        <a:xfrm>
          <a:off x="10528300" y="50582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7,601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139509</xdr:rowOff>
    </xdr:from>
    <xdr:to>
      <xdr:col>55</xdr:col>
      <xdr:colOff>88900</xdr:colOff>
      <xdr:row>30</xdr:row>
      <xdr:rowOff>139509</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10388600" y="52830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124460</xdr:rowOff>
    </xdr:from>
    <xdr:to>
      <xdr:col>55</xdr:col>
      <xdr:colOff>0</xdr:colOff>
      <xdr:row>38</xdr:row>
      <xdr:rowOff>125222</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flipV="1">
          <a:off x="9639300" y="6639560"/>
          <a:ext cx="8382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52849</xdr:rowOff>
    </xdr:from>
    <xdr:ext cx="378565" cy="259045"/>
    <xdr:sp macro="" textlink="">
      <xdr:nvSpPr>
        <xdr:cNvPr id="296" name="労働費平均値テキスト">
          <a:extLst>
            <a:ext uri="{FF2B5EF4-FFF2-40B4-BE49-F238E27FC236}">
              <a16:creationId xmlns:a16="http://schemas.microsoft.com/office/drawing/2014/main" id="{00000000-0008-0000-0700-000028010000}"/>
            </a:ext>
          </a:extLst>
        </xdr:cNvPr>
        <xdr:cNvSpPr txBox="1"/>
      </xdr:nvSpPr>
      <xdr:spPr>
        <a:xfrm>
          <a:off x="10528300" y="656794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74422</xdr:rowOff>
    </xdr:from>
    <xdr:to>
      <xdr:col>55</xdr:col>
      <xdr:colOff>50800</xdr:colOff>
      <xdr:row>39</xdr:row>
      <xdr:rowOff>4572</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10426700" y="6589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125222</xdr:rowOff>
    </xdr:from>
    <xdr:to>
      <xdr:col>50</xdr:col>
      <xdr:colOff>114300</xdr:colOff>
      <xdr:row>38</xdr:row>
      <xdr:rowOff>125603</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flipV="1">
          <a:off x="8750300" y="6640322"/>
          <a:ext cx="88900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90805</xdr:rowOff>
    </xdr:from>
    <xdr:to>
      <xdr:col>50</xdr:col>
      <xdr:colOff>165100</xdr:colOff>
      <xdr:row>39</xdr:row>
      <xdr:rowOff>20955</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9588500" y="660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12082</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9450017" y="669863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125603</xdr:rowOff>
    </xdr:from>
    <xdr:to>
      <xdr:col>45</xdr:col>
      <xdr:colOff>177800</xdr:colOff>
      <xdr:row>38</xdr:row>
      <xdr:rowOff>126556</xdr:rowOff>
    </xdr:to>
    <xdr:cxnSp macro="">
      <xdr:nvCxnSpPr>
        <xdr:cNvPr id="301" name="直線コネクタ 300">
          <a:extLst>
            <a:ext uri="{FF2B5EF4-FFF2-40B4-BE49-F238E27FC236}">
              <a16:creationId xmlns:a16="http://schemas.microsoft.com/office/drawing/2014/main" id="{00000000-0008-0000-0700-00002D010000}"/>
            </a:ext>
          </a:extLst>
        </xdr:cNvPr>
        <xdr:cNvCxnSpPr/>
      </xdr:nvCxnSpPr>
      <xdr:spPr>
        <a:xfrm flipV="1">
          <a:off x="7861300" y="6640703"/>
          <a:ext cx="889000" cy="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90233</xdr:rowOff>
    </xdr:from>
    <xdr:to>
      <xdr:col>46</xdr:col>
      <xdr:colOff>38100</xdr:colOff>
      <xdr:row>39</xdr:row>
      <xdr:rowOff>20383</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8699500" y="66053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11510</xdr:rowOff>
    </xdr:from>
    <xdr:ext cx="378565"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8561017" y="66980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126556</xdr:rowOff>
    </xdr:from>
    <xdr:to>
      <xdr:col>41</xdr:col>
      <xdr:colOff>50800</xdr:colOff>
      <xdr:row>38</xdr:row>
      <xdr:rowOff>127698</xdr:rowOff>
    </xdr:to>
    <xdr:cxnSp macro="">
      <xdr:nvCxnSpPr>
        <xdr:cNvPr id="304" name="直線コネクタ 303">
          <a:extLst>
            <a:ext uri="{FF2B5EF4-FFF2-40B4-BE49-F238E27FC236}">
              <a16:creationId xmlns:a16="http://schemas.microsoft.com/office/drawing/2014/main" id="{00000000-0008-0000-0700-000030010000}"/>
            </a:ext>
          </a:extLst>
        </xdr:cNvPr>
        <xdr:cNvCxnSpPr/>
      </xdr:nvCxnSpPr>
      <xdr:spPr>
        <a:xfrm flipV="1">
          <a:off x="6972300" y="6641656"/>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88709</xdr:rowOff>
    </xdr:from>
    <xdr:to>
      <xdr:col>41</xdr:col>
      <xdr:colOff>101600</xdr:colOff>
      <xdr:row>39</xdr:row>
      <xdr:rowOff>18859</xdr:rowOff>
    </xdr:to>
    <xdr:sp macro="" textlink="">
      <xdr:nvSpPr>
        <xdr:cNvPr id="305" name="フローチャート: 判断 304">
          <a:extLst>
            <a:ext uri="{FF2B5EF4-FFF2-40B4-BE49-F238E27FC236}">
              <a16:creationId xmlns:a16="http://schemas.microsoft.com/office/drawing/2014/main" id="{00000000-0008-0000-0700-000031010000}"/>
            </a:ext>
          </a:extLst>
        </xdr:cNvPr>
        <xdr:cNvSpPr/>
      </xdr:nvSpPr>
      <xdr:spPr>
        <a:xfrm>
          <a:off x="7810500" y="6603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9986</xdr:rowOff>
    </xdr:from>
    <xdr:ext cx="378565"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2017" y="66965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81280</xdr:rowOff>
    </xdr:from>
    <xdr:to>
      <xdr:col>36</xdr:col>
      <xdr:colOff>165100</xdr:colOff>
      <xdr:row>39</xdr:row>
      <xdr:rowOff>11430</xdr:rowOff>
    </xdr:to>
    <xdr:sp macro="" textlink="">
      <xdr:nvSpPr>
        <xdr:cNvPr id="307" name="フローチャート: 判断 306">
          <a:extLst>
            <a:ext uri="{FF2B5EF4-FFF2-40B4-BE49-F238E27FC236}">
              <a16:creationId xmlns:a16="http://schemas.microsoft.com/office/drawing/2014/main" id="{00000000-0008-0000-0700-000033010000}"/>
            </a:ext>
          </a:extLst>
        </xdr:cNvPr>
        <xdr:cNvSpPr/>
      </xdr:nvSpPr>
      <xdr:spPr>
        <a:xfrm>
          <a:off x="6921500" y="659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39</xdr:row>
      <xdr:rowOff>2557</xdr:rowOff>
    </xdr:from>
    <xdr:ext cx="378565"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6783017" y="66891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73660</xdr:rowOff>
    </xdr:from>
    <xdr:to>
      <xdr:col>55</xdr:col>
      <xdr:colOff>50800</xdr:colOff>
      <xdr:row>39</xdr:row>
      <xdr:rowOff>3810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10426700" y="6588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33037</xdr:rowOff>
    </xdr:from>
    <xdr:ext cx="378565" cy="259045"/>
    <xdr:sp macro="" textlink="">
      <xdr:nvSpPr>
        <xdr:cNvPr id="315" name="労働費該当値テキスト">
          <a:extLst>
            <a:ext uri="{FF2B5EF4-FFF2-40B4-BE49-F238E27FC236}">
              <a16:creationId xmlns:a16="http://schemas.microsoft.com/office/drawing/2014/main" id="{00000000-0008-0000-0700-00003B010000}"/>
            </a:ext>
          </a:extLst>
        </xdr:cNvPr>
        <xdr:cNvSpPr txBox="1"/>
      </xdr:nvSpPr>
      <xdr:spPr>
        <a:xfrm>
          <a:off x="10528300" y="63766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74422</xdr:rowOff>
    </xdr:from>
    <xdr:to>
      <xdr:col>50</xdr:col>
      <xdr:colOff>165100</xdr:colOff>
      <xdr:row>39</xdr:row>
      <xdr:rowOff>4572</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9588500" y="6589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21099</xdr:rowOff>
    </xdr:from>
    <xdr:ext cx="378565"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9450017" y="636474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74803</xdr:rowOff>
    </xdr:from>
    <xdr:to>
      <xdr:col>46</xdr:col>
      <xdr:colOff>38100</xdr:colOff>
      <xdr:row>39</xdr:row>
      <xdr:rowOff>4953</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8699500" y="6589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21480</xdr:rowOff>
    </xdr:from>
    <xdr:ext cx="378565"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8561017" y="636513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75756</xdr:rowOff>
    </xdr:from>
    <xdr:to>
      <xdr:col>41</xdr:col>
      <xdr:colOff>101600</xdr:colOff>
      <xdr:row>39</xdr:row>
      <xdr:rowOff>5906</xdr:rowOff>
    </xdr:to>
    <xdr:sp macro="" textlink="">
      <xdr:nvSpPr>
        <xdr:cNvPr id="320" name="楕円 319">
          <a:extLst>
            <a:ext uri="{FF2B5EF4-FFF2-40B4-BE49-F238E27FC236}">
              <a16:creationId xmlns:a16="http://schemas.microsoft.com/office/drawing/2014/main" id="{00000000-0008-0000-0700-000040010000}"/>
            </a:ext>
          </a:extLst>
        </xdr:cNvPr>
        <xdr:cNvSpPr/>
      </xdr:nvSpPr>
      <xdr:spPr>
        <a:xfrm>
          <a:off x="7810500" y="6590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22432</xdr:rowOff>
    </xdr:from>
    <xdr:ext cx="378565" cy="259045"/>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7672017" y="636608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76898</xdr:rowOff>
    </xdr:from>
    <xdr:to>
      <xdr:col>36</xdr:col>
      <xdr:colOff>165100</xdr:colOff>
      <xdr:row>39</xdr:row>
      <xdr:rowOff>7048</xdr:rowOff>
    </xdr:to>
    <xdr:sp macro="" textlink="">
      <xdr:nvSpPr>
        <xdr:cNvPr id="322" name="楕円 321">
          <a:extLst>
            <a:ext uri="{FF2B5EF4-FFF2-40B4-BE49-F238E27FC236}">
              <a16:creationId xmlns:a16="http://schemas.microsoft.com/office/drawing/2014/main" id="{00000000-0008-0000-0700-000042010000}"/>
            </a:ext>
          </a:extLst>
        </xdr:cNvPr>
        <xdr:cNvSpPr/>
      </xdr:nvSpPr>
      <xdr:spPr>
        <a:xfrm>
          <a:off x="6921500" y="6591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23575</xdr:rowOff>
    </xdr:from>
    <xdr:ext cx="378565" cy="259045"/>
    <xdr:sp macro="" textlink="">
      <xdr:nvSpPr>
        <xdr:cNvPr id="323" name="テキスト ボックス 322">
          <a:extLst>
            <a:ext uri="{FF2B5EF4-FFF2-40B4-BE49-F238E27FC236}">
              <a16:creationId xmlns:a16="http://schemas.microsoft.com/office/drawing/2014/main" id="{00000000-0008-0000-0700-000043010000}"/>
            </a:ext>
          </a:extLst>
        </xdr:cNvPr>
        <xdr:cNvSpPr txBox="1"/>
      </xdr:nvSpPr>
      <xdr:spPr>
        <a:xfrm>
          <a:off x="6783017" y="63672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1" name="正方形/長方形 330">
          <a:extLst>
            <a:ext uri="{FF2B5EF4-FFF2-40B4-BE49-F238E27FC236}">
              <a16:creationId xmlns:a16="http://schemas.microsoft.com/office/drawing/2014/main" id="{00000000-0008-0000-0700-00004B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3" name="テキスト ボックス 342">
          <a:extLst>
            <a:ext uri="{FF2B5EF4-FFF2-40B4-BE49-F238E27FC236}">
              <a16:creationId xmlns:a16="http://schemas.microsoft.com/office/drawing/2014/main" id="{00000000-0008-0000-0700-000057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5" name="テキスト ボックス 344">
          <a:extLst>
            <a:ext uri="{FF2B5EF4-FFF2-40B4-BE49-F238E27FC236}">
              <a16:creationId xmlns:a16="http://schemas.microsoft.com/office/drawing/2014/main" id="{00000000-0008-0000-0700-000059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6" name="農林水産業費グラフ枠">
          <a:extLst>
            <a:ext uri="{FF2B5EF4-FFF2-40B4-BE49-F238E27FC236}">
              <a16:creationId xmlns:a16="http://schemas.microsoft.com/office/drawing/2014/main" id="{00000000-0008-0000-0700-00005A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55676</xdr:rowOff>
    </xdr:from>
    <xdr:to>
      <xdr:col>54</xdr:col>
      <xdr:colOff>189865</xdr:colOff>
      <xdr:row>59</xdr:row>
      <xdr:rowOff>35471</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flipV="1">
          <a:off x="10475595" y="8628176"/>
          <a:ext cx="1270" cy="15228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39298</xdr:rowOff>
    </xdr:from>
    <xdr:ext cx="378565" cy="259045"/>
    <xdr:sp macro="" textlink="">
      <xdr:nvSpPr>
        <xdr:cNvPr id="348" name="農林水産業費最小値テキスト">
          <a:extLst>
            <a:ext uri="{FF2B5EF4-FFF2-40B4-BE49-F238E27FC236}">
              <a16:creationId xmlns:a16="http://schemas.microsoft.com/office/drawing/2014/main" id="{00000000-0008-0000-0700-00005C010000}"/>
            </a:ext>
          </a:extLst>
        </xdr:cNvPr>
        <xdr:cNvSpPr txBox="1"/>
      </xdr:nvSpPr>
      <xdr:spPr>
        <a:xfrm>
          <a:off x="10528300" y="101548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35471</xdr:rowOff>
    </xdr:from>
    <xdr:to>
      <xdr:col>55</xdr:col>
      <xdr:colOff>88900</xdr:colOff>
      <xdr:row>59</xdr:row>
      <xdr:rowOff>35471</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10388600" y="101510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2353</xdr:rowOff>
    </xdr:from>
    <xdr:ext cx="599010" cy="259045"/>
    <xdr:sp macro="" textlink="">
      <xdr:nvSpPr>
        <xdr:cNvPr id="350" name="農林水産業費最大値テキスト">
          <a:extLst>
            <a:ext uri="{FF2B5EF4-FFF2-40B4-BE49-F238E27FC236}">
              <a16:creationId xmlns:a16="http://schemas.microsoft.com/office/drawing/2014/main" id="{00000000-0008-0000-0700-00005E010000}"/>
            </a:ext>
          </a:extLst>
        </xdr:cNvPr>
        <xdr:cNvSpPr txBox="1"/>
      </xdr:nvSpPr>
      <xdr:spPr>
        <a:xfrm>
          <a:off x="10528300" y="8403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120,616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55676</xdr:rowOff>
    </xdr:from>
    <xdr:to>
      <xdr:col>55</xdr:col>
      <xdr:colOff>88900</xdr:colOff>
      <xdr:row>50</xdr:row>
      <xdr:rowOff>55676</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10388600" y="8628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137985</xdr:rowOff>
    </xdr:from>
    <xdr:to>
      <xdr:col>55</xdr:col>
      <xdr:colOff>0</xdr:colOff>
      <xdr:row>57</xdr:row>
      <xdr:rowOff>166129</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9639300" y="9910635"/>
          <a:ext cx="838200" cy="28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2862</xdr:rowOff>
    </xdr:from>
    <xdr:ext cx="534377" cy="259045"/>
    <xdr:sp macro="" textlink="">
      <xdr:nvSpPr>
        <xdr:cNvPr id="353" name="農林水産業費平均値テキスト">
          <a:extLst>
            <a:ext uri="{FF2B5EF4-FFF2-40B4-BE49-F238E27FC236}">
              <a16:creationId xmlns:a16="http://schemas.microsoft.com/office/drawing/2014/main" id="{00000000-0008-0000-0700-000061010000}"/>
            </a:ext>
          </a:extLst>
        </xdr:cNvPr>
        <xdr:cNvSpPr txBox="1"/>
      </xdr:nvSpPr>
      <xdr:spPr>
        <a:xfrm>
          <a:off x="10528300" y="99469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24435</xdr:rowOff>
    </xdr:from>
    <xdr:to>
      <xdr:col>55</xdr:col>
      <xdr:colOff>50800</xdr:colOff>
      <xdr:row>58</xdr:row>
      <xdr:rowOff>126035</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10426700" y="9968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164097</xdr:rowOff>
    </xdr:from>
    <xdr:to>
      <xdr:col>50</xdr:col>
      <xdr:colOff>114300</xdr:colOff>
      <xdr:row>57</xdr:row>
      <xdr:rowOff>166129</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8750300" y="9936747"/>
          <a:ext cx="889000" cy="2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42228</xdr:rowOff>
    </xdr:from>
    <xdr:to>
      <xdr:col>50</xdr:col>
      <xdr:colOff>165100</xdr:colOff>
      <xdr:row>58</xdr:row>
      <xdr:rowOff>143828</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9588500" y="9986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58</xdr:row>
      <xdr:rowOff>134955</xdr:rowOff>
    </xdr:from>
    <xdr:ext cx="469744"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9404428" y="10079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91846</xdr:rowOff>
    </xdr:from>
    <xdr:to>
      <xdr:col>45</xdr:col>
      <xdr:colOff>177800</xdr:colOff>
      <xdr:row>57</xdr:row>
      <xdr:rowOff>164097</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a:off x="7861300" y="9864496"/>
          <a:ext cx="889000" cy="7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43841</xdr:rowOff>
    </xdr:from>
    <xdr:to>
      <xdr:col>46</xdr:col>
      <xdr:colOff>38100</xdr:colOff>
      <xdr:row>58</xdr:row>
      <xdr:rowOff>145441</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8699500" y="998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58</xdr:row>
      <xdr:rowOff>136568</xdr:rowOff>
    </xdr:from>
    <xdr:ext cx="469744"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8515428" y="10080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91846</xdr:rowOff>
    </xdr:from>
    <xdr:to>
      <xdr:col>41</xdr:col>
      <xdr:colOff>50800</xdr:colOff>
      <xdr:row>57</xdr:row>
      <xdr:rowOff>133299</xdr:rowOff>
    </xdr:to>
    <xdr:cxnSp macro="">
      <xdr:nvCxnSpPr>
        <xdr:cNvPr id="361" name="直線コネクタ 360">
          <a:extLst>
            <a:ext uri="{FF2B5EF4-FFF2-40B4-BE49-F238E27FC236}">
              <a16:creationId xmlns:a16="http://schemas.microsoft.com/office/drawing/2014/main" id="{00000000-0008-0000-0700-000069010000}"/>
            </a:ext>
          </a:extLst>
        </xdr:cNvPr>
        <xdr:cNvCxnSpPr/>
      </xdr:nvCxnSpPr>
      <xdr:spPr>
        <a:xfrm flipV="1">
          <a:off x="6972300" y="9864496"/>
          <a:ext cx="889000" cy="41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30315</xdr:rowOff>
    </xdr:from>
    <xdr:to>
      <xdr:col>41</xdr:col>
      <xdr:colOff>101600</xdr:colOff>
      <xdr:row>58</xdr:row>
      <xdr:rowOff>131915</xdr:rowOff>
    </xdr:to>
    <xdr:sp macro="" textlink="">
      <xdr:nvSpPr>
        <xdr:cNvPr id="362" name="フローチャート: 判断 361">
          <a:extLst>
            <a:ext uri="{FF2B5EF4-FFF2-40B4-BE49-F238E27FC236}">
              <a16:creationId xmlns:a16="http://schemas.microsoft.com/office/drawing/2014/main" id="{00000000-0008-0000-0700-00006A010000}"/>
            </a:ext>
          </a:extLst>
        </xdr:cNvPr>
        <xdr:cNvSpPr/>
      </xdr:nvSpPr>
      <xdr:spPr>
        <a:xfrm>
          <a:off x="7810500" y="997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123042</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594111" y="100671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35763</xdr:rowOff>
    </xdr:from>
    <xdr:to>
      <xdr:col>36</xdr:col>
      <xdr:colOff>165100</xdr:colOff>
      <xdr:row>58</xdr:row>
      <xdr:rowOff>137363</xdr:rowOff>
    </xdr:to>
    <xdr:sp macro="" textlink="">
      <xdr:nvSpPr>
        <xdr:cNvPr id="364" name="フローチャート: 判断 363">
          <a:extLst>
            <a:ext uri="{FF2B5EF4-FFF2-40B4-BE49-F238E27FC236}">
              <a16:creationId xmlns:a16="http://schemas.microsoft.com/office/drawing/2014/main" id="{00000000-0008-0000-0700-00006C010000}"/>
            </a:ext>
          </a:extLst>
        </xdr:cNvPr>
        <xdr:cNvSpPr/>
      </xdr:nvSpPr>
      <xdr:spPr>
        <a:xfrm>
          <a:off x="6921500" y="9979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128490</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05111" y="100725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87185</xdr:rowOff>
    </xdr:from>
    <xdr:to>
      <xdr:col>55</xdr:col>
      <xdr:colOff>50800</xdr:colOff>
      <xdr:row>58</xdr:row>
      <xdr:rowOff>17335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10426700" y="9859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110062</xdr:rowOff>
    </xdr:from>
    <xdr:ext cx="534377" cy="259045"/>
    <xdr:sp macro="" textlink="">
      <xdr:nvSpPr>
        <xdr:cNvPr id="372" name="農林水産業費該当値テキスト">
          <a:extLst>
            <a:ext uri="{FF2B5EF4-FFF2-40B4-BE49-F238E27FC236}">
              <a16:creationId xmlns:a16="http://schemas.microsoft.com/office/drawing/2014/main" id="{00000000-0008-0000-0700-000074010000}"/>
            </a:ext>
          </a:extLst>
        </xdr:cNvPr>
        <xdr:cNvSpPr txBox="1"/>
      </xdr:nvSpPr>
      <xdr:spPr>
        <a:xfrm>
          <a:off x="10528300" y="9711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115329</xdr:rowOff>
    </xdr:from>
    <xdr:to>
      <xdr:col>50</xdr:col>
      <xdr:colOff>165100</xdr:colOff>
      <xdr:row>58</xdr:row>
      <xdr:rowOff>45479</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9588500" y="9887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62006</xdr:rowOff>
    </xdr:from>
    <xdr:ext cx="534377"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9372111" y="9663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113297</xdr:rowOff>
    </xdr:from>
    <xdr:to>
      <xdr:col>46</xdr:col>
      <xdr:colOff>38100</xdr:colOff>
      <xdr:row>58</xdr:row>
      <xdr:rowOff>43447</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8699500" y="9885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59974</xdr:rowOff>
    </xdr:from>
    <xdr:ext cx="534377"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8483111" y="9661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41046</xdr:rowOff>
    </xdr:from>
    <xdr:to>
      <xdr:col>41</xdr:col>
      <xdr:colOff>101600</xdr:colOff>
      <xdr:row>57</xdr:row>
      <xdr:rowOff>142646</xdr:rowOff>
    </xdr:to>
    <xdr:sp macro="" textlink="">
      <xdr:nvSpPr>
        <xdr:cNvPr id="377" name="楕円 376">
          <a:extLst>
            <a:ext uri="{FF2B5EF4-FFF2-40B4-BE49-F238E27FC236}">
              <a16:creationId xmlns:a16="http://schemas.microsoft.com/office/drawing/2014/main" id="{00000000-0008-0000-0700-000079010000}"/>
            </a:ext>
          </a:extLst>
        </xdr:cNvPr>
        <xdr:cNvSpPr/>
      </xdr:nvSpPr>
      <xdr:spPr>
        <a:xfrm>
          <a:off x="7810500" y="9813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159173</xdr:rowOff>
    </xdr:from>
    <xdr:ext cx="534377" cy="259045"/>
    <xdr:sp macro="" textlink="">
      <xdr:nvSpPr>
        <xdr:cNvPr id="378" name="テキスト ボックス 377">
          <a:extLst>
            <a:ext uri="{FF2B5EF4-FFF2-40B4-BE49-F238E27FC236}">
              <a16:creationId xmlns:a16="http://schemas.microsoft.com/office/drawing/2014/main" id="{00000000-0008-0000-0700-00007A010000}"/>
            </a:ext>
          </a:extLst>
        </xdr:cNvPr>
        <xdr:cNvSpPr txBox="1"/>
      </xdr:nvSpPr>
      <xdr:spPr>
        <a:xfrm>
          <a:off x="7594111" y="9588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82499</xdr:rowOff>
    </xdr:from>
    <xdr:to>
      <xdr:col>36</xdr:col>
      <xdr:colOff>165100</xdr:colOff>
      <xdr:row>58</xdr:row>
      <xdr:rowOff>12649</xdr:rowOff>
    </xdr:to>
    <xdr:sp macro="" textlink="">
      <xdr:nvSpPr>
        <xdr:cNvPr id="379" name="楕円 378">
          <a:extLst>
            <a:ext uri="{FF2B5EF4-FFF2-40B4-BE49-F238E27FC236}">
              <a16:creationId xmlns:a16="http://schemas.microsoft.com/office/drawing/2014/main" id="{00000000-0008-0000-0700-00007B010000}"/>
            </a:ext>
          </a:extLst>
        </xdr:cNvPr>
        <xdr:cNvSpPr/>
      </xdr:nvSpPr>
      <xdr:spPr>
        <a:xfrm>
          <a:off x="6921500" y="9855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29176</xdr:rowOff>
    </xdr:from>
    <xdr:ext cx="534377" cy="259045"/>
    <xdr:sp macro="" textlink="">
      <xdr:nvSpPr>
        <xdr:cNvPr id="380" name="テキスト ボックス 379">
          <a:extLst>
            <a:ext uri="{FF2B5EF4-FFF2-40B4-BE49-F238E27FC236}">
              <a16:creationId xmlns:a16="http://schemas.microsoft.com/office/drawing/2014/main" id="{00000000-0008-0000-0700-00007C010000}"/>
            </a:ext>
          </a:extLst>
        </xdr:cNvPr>
        <xdr:cNvSpPr txBox="1"/>
      </xdr:nvSpPr>
      <xdr:spPr>
        <a:xfrm>
          <a:off x="6705111" y="9630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400" name="テキスト ボックス 399">
          <a:extLst>
            <a:ext uri="{FF2B5EF4-FFF2-40B4-BE49-F238E27FC236}">
              <a16:creationId xmlns:a16="http://schemas.microsoft.com/office/drawing/2014/main" id="{00000000-0008-0000-0700-000090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402" name="テキスト ボックス 401">
          <a:extLst>
            <a:ext uri="{FF2B5EF4-FFF2-40B4-BE49-F238E27FC236}">
              <a16:creationId xmlns:a16="http://schemas.microsoft.com/office/drawing/2014/main" id="{00000000-0008-0000-0700-000092010000}"/>
            </a:ext>
          </a:extLst>
        </xdr:cNvPr>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3" name="商工費グラフ枠">
          <a:extLst>
            <a:ext uri="{FF2B5EF4-FFF2-40B4-BE49-F238E27FC236}">
              <a16:creationId xmlns:a16="http://schemas.microsoft.com/office/drawing/2014/main" id="{00000000-0008-0000-0700-000093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148349</xdr:rowOff>
    </xdr:from>
    <xdr:to>
      <xdr:col>54</xdr:col>
      <xdr:colOff>189865</xdr:colOff>
      <xdr:row>79</xdr:row>
      <xdr:rowOff>20789</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10475595" y="12321299"/>
          <a:ext cx="1270" cy="1244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24616</xdr:rowOff>
    </xdr:from>
    <xdr:ext cx="378565" cy="259045"/>
    <xdr:sp macro="" textlink="">
      <xdr:nvSpPr>
        <xdr:cNvPr id="405" name="商工費最小値テキスト">
          <a:extLst>
            <a:ext uri="{FF2B5EF4-FFF2-40B4-BE49-F238E27FC236}">
              <a16:creationId xmlns:a16="http://schemas.microsoft.com/office/drawing/2014/main" id="{00000000-0008-0000-0700-000095010000}"/>
            </a:ext>
          </a:extLst>
        </xdr:cNvPr>
        <xdr:cNvSpPr txBox="1"/>
      </xdr:nvSpPr>
      <xdr:spPr>
        <a:xfrm>
          <a:off x="10528300" y="135691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20789</xdr:rowOff>
    </xdr:from>
    <xdr:to>
      <xdr:col>55</xdr:col>
      <xdr:colOff>88900</xdr:colOff>
      <xdr:row>79</xdr:row>
      <xdr:rowOff>20789</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10388600" y="13565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95026</xdr:rowOff>
    </xdr:from>
    <xdr:ext cx="534377" cy="259045"/>
    <xdr:sp macro="" textlink="">
      <xdr:nvSpPr>
        <xdr:cNvPr id="407" name="商工費最大値テキスト">
          <a:extLst>
            <a:ext uri="{FF2B5EF4-FFF2-40B4-BE49-F238E27FC236}">
              <a16:creationId xmlns:a16="http://schemas.microsoft.com/office/drawing/2014/main" id="{00000000-0008-0000-0700-000097010000}"/>
            </a:ext>
          </a:extLst>
        </xdr:cNvPr>
        <xdr:cNvSpPr txBox="1"/>
      </xdr:nvSpPr>
      <xdr:spPr>
        <a:xfrm>
          <a:off x="10528300" y="12096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33,273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148349</xdr:rowOff>
    </xdr:from>
    <xdr:to>
      <xdr:col>55</xdr:col>
      <xdr:colOff>88900</xdr:colOff>
      <xdr:row>71</xdr:row>
      <xdr:rowOff>148349</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10388600" y="12321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41897</xdr:rowOff>
    </xdr:from>
    <xdr:to>
      <xdr:col>55</xdr:col>
      <xdr:colOff>0</xdr:colOff>
      <xdr:row>77</xdr:row>
      <xdr:rowOff>58699</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9639300" y="13243547"/>
          <a:ext cx="838200" cy="16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29418</xdr:rowOff>
    </xdr:from>
    <xdr:ext cx="469744" cy="259045"/>
    <xdr:sp macro="" textlink="">
      <xdr:nvSpPr>
        <xdr:cNvPr id="410" name="商工費平均値テキスト">
          <a:extLst>
            <a:ext uri="{FF2B5EF4-FFF2-40B4-BE49-F238E27FC236}">
              <a16:creationId xmlns:a16="http://schemas.microsoft.com/office/drawing/2014/main" id="{00000000-0008-0000-0700-00009A010000}"/>
            </a:ext>
          </a:extLst>
        </xdr:cNvPr>
        <xdr:cNvSpPr txBox="1"/>
      </xdr:nvSpPr>
      <xdr:spPr>
        <a:xfrm>
          <a:off x="10528300" y="132310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50991</xdr:rowOff>
    </xdr:from>
    <xdr:to>
      <xdr:col>55</xdr:col>
      <xdr:colOff>50800</xdr:colOff>
      <xdr:row>77</xdr:row>
      <xdr:rowOff>152591</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10426700" y="13252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41897</xdr:rowOff>
    </xdr:from>
    <xdr:to>
      <xdr:col>50</xdr:col>
      <xdr:colOff>114300</xdr:colOff>
      <xdr:row>77</xdr:row>
      <xdr:rowOff>115963</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8750300" y="13243547"/>
          <a:ext cx="889000" cy="74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151994</xdr:rowOff>
    </xdr:from>
    <xdr:to>
      <xdr:col>50</xdr:col>
      <xdr:colOff>165100</xdr:colOff>
      <xdr:row>77</xdr:row>
      <xdr:rowOff>82144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9588500" y="13182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75</xdr:row>
      <xdr:rowOff>98671</xdr:rowOff>
    </xdr:from>
    <xdr:ext cx="469744"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9404428" y="12957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24409</xdr:rowOff>
    </xdr:from>
    <xdr:to>
      <xdr:col>45</xdr:col>
      <xdr:colOff>177800</xdr:colOff>
      <xdr:row>77</xdr:row>
      <xdr:rowOff>115963</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a:off x="7861300" y="13226059"/>
          <a:ext cx="889000" cy="91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470</xdr:rowOff>
    </xdr:from>
    <xdr:to>
      <xdr:col>46</xdr:col>
      <xdr:colOff>38100</xdr:colOff>
      <xdr:row>77</xdr:row>
      <xdr:rowOff>102070</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8699500" y="1320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75</xdr:row>
      <xdr:rowOff>118597</xdr:rowOff>
    </xdr:from>
    <xdr:ext cx="469744"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515428" y="12977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24409</xdr:rowOff>
    </xdr:from>
    <xdr:to>
      <xdr:col>41</xdr:col>
      <xdr:colOff>50800</xdr:colOff>
      <xdr:row>77</xdr:row>
      <xdr:rowOff>159398</xdr:rowOff>
    </xdr:to>
    <xdr:cxnSp macro="">
      <xdr:nvCxnSpPr>
        <xdr:cNvPr id="418" name="直線コネクタ 417">
          <a:extLst>
            <a:ext uri="{FF2B5EF4-FFF2-40B4-BE49-F238E27FC236}">
              <a16:creationId xmlns:a16="http://schemas.microsoft.com/office/drawing/2014/main" id="{00000000-0008-0000-0700-0000A2010000}"/>
            </a:ext>
          </a:extLst>
        </xdr:cNvPr>
        <xdr:cNvCxnSpPr/>
      </xdr:nvCxnSpPr>
      <xdr:spPr>
        <a:xfrm flipV="1">
          <a:off x="6972300" y="13226059"/>
          <a:ext cx="889000" cy="134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82462</xdr:rowOff>
    </xdr:from>
    <xdr:to>
      <xdr:col>41</xdr:col>
      <xdr:colOff>101600</xdr:colOff>
      <xdr:row>77</xdr:row>
      <xdr:rowOff>12612</xdr:rowOff>
    </xdr:to>
    <xdr:sp macro="" textlink="">
      <xdr:nvSpPr>
        <xdr:cNvPr id="419" name="フローチャート: 判断 418">
          <a:extLst>
            <a:ext uri="{FF2B5EF4-FFF2-40B4-BE49-F238E27FC236}">
              <a16:creationId xmlns:a16="http://schemas.microsoft.com/office/drawing/2014/main" id="{00000000-0008-0000-0700-0000A3010000}"/>
            </a:ext>
          </a:extLst>
        </xdr:cNvPr>
        <xdr:cNvSpPr/>
      </xdr:nvSpPr>
      <xdr:spPr>
        <a:xfrm>
          <a:off x="7810500" y="13112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29138</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594111" y="12887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75031</xdr:rowOff>
    </xdr:from>
    <xdr:to>
      <xdr:col>36</xdr:col>
      <xdr:colOff>165100</xdr:colOff>
      <xdr:row>78</xdr:row>
      <xdr:rowOff>5181</xdr:rowOff>
    </xdr:to>
    <xdr:sp macro="" textlink="">
      <xdr:nvSpPr>
        <xdr:cNvPr id="421" name="フローチャート: 判断 420">
          <a:extLst>
            <a:ext uri="{FF2B5EF4-FFF2-40B4-BE49-F238E27FC236}">
              <a16:creationId xmlns:a16="http://schemas.microsoft.com/office/drawing/2014/main" id="{00000000-0008-0000-0700-0000A5010000}"/>
            </a:ext>
          </a:extLst>
        </xdr:cNvPr>
        <xdr:cNvSpPr/>
      </xdr:nvSpPr>
      <xdr:spPr>
        <a:xfrm>
          <a:off x="6921500" y="132766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76</xdr:row>
      <xdr:rowOff>21708</xdr:rowOff>
    </xdr:from>
    <xdr:ext cx="469744"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37428" y="130519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7899</xdr:rowOff>
    </xdr:from>
    <xdr:to>
      <xdr:col>55</xdr:col>
      <xdr:colOff>50800</xdr:colOff>
      <xdr:row>77</xdr:row>
      <xdr:rowOff>109499</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10426700" y="132095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30776</xdr:rowOff>
    </xdr:from>
    <xdr:ext cx="469744" cy="259045"/>
    <xdr:sp macro="" textlink="">
      <xdr:nvSpPr>
        <xdr:cNvPr id="429" name="商工費該当値テキスト">
          <a:extLst>
            <a:ext uri="{FF2B5EF4-FFF2-40B4-BE49-F238E27FC236}">
              <a16:creationId xmlns:a16="http://schemas.microsoft.com/office/drawing/2014/main" id="{00000000-0008-0000-0700-0000AD010000}"/>
            </a:ext>
          </a:extLst>
        </xdr:cNvPr>
        <xdr:cNvSpPr txBox="1"/>
      </xdr:nvSpPr>
      <xdr:spPr>
        <a:xfrm>
          <a:off x="10528300" y="13060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162547</xdr:rowOff>
    </xdr:from>
    <xdr:to>
      <xdr:col>50</xdr:col>
      <xdr:colOff>165100</xdr:colOff>
      <xdr:row>77</xdr:row>
      <xdr:rowOff>92697</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9588500" y="13192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77</xdr:row>
      <xdr:rowOff>83824</xdr:rowOff>
    </xdr:from>
    <xdr:ext cx="469744"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9404428" y="132854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65163</xdr:rowOff>
    </xdr:from>
    <xdr:to>
      <xdr:col>46</xdr:col>
      <xdr:colOff>38100</xdr:colOff>
      <xdr:row>77</xdr:row>
      <xdr:rowOff>166763</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8699500" y="13266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77</xdr:row>
      <xdr:rowOff>157890</xdr:rowOff>
    </xdr:from>
    <xdr:ext cx="469744"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8515428" y="13359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145059</xdr:rowOff>
    </xdr:from>
    <xdr:to>
      <xdr:col>41</xdr:col>
      <xdr:colOff>101600</xdr:colOff>
      <xdr:row>77</xdr:row>
      <xdr:rowOff>75209</xdr:rowOff>
    </xdr:to>
    <xdr:sp macro="" textlink="">
      <xdr:nvSpPr>
        <xdr:cNvPr id="434" name="楕円 433">
          <a:extLst>
            <a:ext uri="{FF2B5EF4-FFF2-40B4-BE49-F238E27FC236}">
              <a16:creationId xmlns:a16="http://schemas.microsoft.com/office/drawing/2014/main" id="{00000000-0008-0000-0700-0000B2010000}"/>
            </a:ext>
          </a:extLst>
        </xdr:cNvPr>
        <xdr:cNvSpPr/>
      </xdr:nvSpPr>
      <xdr:spPr>
        <a:xfrm>
          <a:off x="7810500" y="13175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77</xdr:row>
      <xdr:rowOff>66336</xdr:rowOff>
    </xdr:from>
    <xdr:ext cx="469744" cy="259045"/>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7626428" y="132679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108598</xdr:rowOff>
    </xdr:from>
    <xdr:to>
      <xdr:col>36</xdr:col>
      <xdr:colOff>165100</xdr:colOff>
      <xdr:row>78</xdr:row>
      <xdr:rowOff>38748</xdr:rowOff>
    </xdr:to>
    <xdr:sp macro="" textlink="">
      <xdr:nvSpPr>
        <xdr:cNvPr id="436" name="楕円 435">
          <a:extLst>
            <a:ext uri="{FF2B5EF4-FFF2-40B4-BE49-F238E27FC236}">
              <a16:creationId xmlns:a16="http://schemas.microsoft.com/office/drawing/2014/main" id="{00000000-0008-0000-0700-0000B4010000}"/>
            </a:ext>
          </a:extLst>
        </xdr:cNvPr>
        <xdr:cNvSpPr/>
      </xdr:nvSpPr>
      <xdr:spPr>
        <a:xfrm>
          <a:off x="6921500" y="13310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29875</xdr:rowOff>
    </xdr:from>
    <xdr:ext cx="469744" cy="259045"/>
    <xdr:sp macro="" textlink="">
      <xdr:nvSpPr>
        <xdr:cNvPr id="437" name="テキスト ボックス 436">
          <a:extLst>
            <a:ext uri="{FF2B5EF4-FFF2-40B4-BE49-F238E27FC236}">
              <a16:creationId xmlns:a16="http://schemas.microsoft.com/office/drawing/2014/main" id="{00000000-0008-0000-0700-0000B5010000}"/>
            </a:ext>
          </a:extLst>
        </xdr:cNvPr>
        <xdr:cNvSpPr txBox="1"/>
      </xdr:nvSpPr>
      <xdr:spPr>
        <a:xfrm>
          <a:off x="6737428" y="1340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5" name="正方形/長方形 444">
          <a:extLst>
            <a:ext uri="{FF2B5EF4-FFF2-40B4-BE49-F238E27FC236}">
              <a16:creationId xmlns:a16="http://schemas.microsoft.com/office/drawing/2014/main" id="{00000000-0008-0000-0700-0000BD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9" name="テキスト ボックス 458">
          <a:extLst>
            <a:ext uri="{FF2B5EF4-FFF2-40B4-BE49-F238E27FC236}">
              <a16:creationId xmlns:a16="http://schemas.microsoft.com/office/drawing/2014/main" id="{00000000-0008-0000-0700-0000CB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0" name="土木費グラフ枠">
          <a:extLst>
            <a:ext uri="{FF2B5EF4-FFF2-40B4-BE49-F238E27FC236}">
              <a16:creationId xmlns:a16="http://schemas.microsoft.com/office/drawing/2014/main" id="{00000000-0008-0000-0700-0000CC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34252</xdr:rowOff>
    </xdr:from>
    <xdr:to>
      <xdr:col>54</xdr:col>
      <xdr:colOff>189865</xdr:colOff>
      <xdr:row>97</xdr:row>
      <xdr:rowOff>159144</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10475595" y="15464752"/>
          <a:ext cx="1270" cy="1325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162971</xdr:rowOff>
    </xdr:from>
    <xdr:ext cx="534377" cy="259045"/>
    <xdr:sp macro="" textlink="">
      <xdr:nvSpPr>
        <xdr:cNvPr id="462" name="土木費最小値テキスト">
          <a:extLst>
            <a:ext uri="{FF2B5EF4-FFF2-40B4-BE49-F238E27FC236}">
              <a16:creationId xmlns:a16="http://schemas.microsoft.com/office/drawing/2014/main" id="{00000000-0008-0000-0700-0000CE010000}"/>
            </a:ext>
          </a:extLst>
        </xdr:cNvPr>
        <xdr:cNvSpPr txBox="1"/>
      </xdr:nvSpPr>
      <xdr:spPr>
        <a:xfrm>
          <a:off x="10528300" y="16793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159144</xdr:rowOff>
    </xdr:from>
    <xdr:to>
      <xdr:col>55</xdr:col>
      <xdr:colOff>88900</xdr:colOff>
      <xdr:row>97</xdr:row>
      <xdr:rowOff>159144</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10388600" y="16789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152379</xdr:rowOff>
    </xdr:from>
    <xdr:ext cx="599010" cy="259045"/>
    <xdr:sp macro="" textlink="">
      <xdr:nvSpPr>
        <xdr:cNvPr id="464" name="土木費最大値テキスト">
          <a:extLst>
            <a:ext uri="{FF2B5EF4-FFF2-40B4-BE49-F238E27FC236}">
              <a16:creationId xmlns:a16="http://schemas.microsoft.com/office/drawing/2014/main" id="{00000000-0008-0000-0700-0000D0010000}"/>
            </a:ext>
          </a:extLst>
        </xdr:cNvPr>
        <xdr:cNvSpPr txBox="1"/>
      </xdr:nvSpPr>
      <xdr:spPr>
        <a:xfrm>
          <a:off x="10528300" y="15239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122,303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34252</xdr:rowOff>
    </xdr:from>
    <xdr:to>
      <xdr:col>55</xdr:col>
      <xdr:colOff>88900</xdr:colOff>
      <xdr:row>90</xdr:row>
      <xdr:rowOff>34252</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10388600" y="154647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152654</xdr:rowOff>
    </xdr:from>
    <xdr:to>
      <xdr:col>55</xdr:col>
      <xdr:colOff>0</xdr:colOff>
      <xdr:row>97</xdr:row>
      <xdr:rowOff>153809</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9639300" y="16783304"/>
          <a:ext cx="838200" cy="1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163656</xdr:rowOff>
    </xdr:from>
    <xdr:ext cx="534377" cy="259045"/>
    <xdr:sp macro="" textlink="">
      <xdr:nvSpPr>
        <xdr:cNvPr id="467" name="土木費平均値テキスト">
          <a:extLst>
            <a:ext uri="{FF2B5EF4-FFF2-40B4-BE49-F238E27FC236}">
              <a16:creationId xmlns:a16="http://schemas.microsoft.com/office/drawing/2014/main" id="{00000000-0008-0000-0700-0000D3010000}"/>
            </a:ext>
          </a:extLst>
        </xdr:cNvPr>
        <xdr:cNvSpPr txBox="1"/>
      </xdr:nvSpPr>
      <xdr:spPr>
        <a:xfrm>
          <a:off x="10528300" y="162799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140779</xdr:rowOff>
    </xdr:from>
    <xdr:to>
      <xdr:col>55</xdr:col>
      <xdr:colOff>50800</xdr:colOff>
      <xdr:row>96</xdr:row>
      <xdr:rowOff>70929</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10426700" y="16428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153809</xdr:rowOff>
    </xdr:from>
    <xdr:to>
      <xdr:col>50</xdr:col>
      <xdr:colOff>114300</xdr:colOff>
      <xdr:row>97</xdr:row>
      <xdr:rowOff>168694</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8750300" y="16784459"/>
          <a:ext cx="889000" cy="14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140336</xdr:rowOff>
    </xdr:from>
    <xdr:to>
      <xdr:col>50</xdr:col>
      <xdr:colOff>165100</xdr:colOff>
      <xdr:row>96</xdr:row>
      <xdr:rowOff>70486</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9588500" y="16428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87013</xdr:rowOff>
    </xdr:from>
    <xdr:ext cx="534377"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9372111" y="16203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168694</xdr:rowOff>
    </xdr:from>
    <xdr:to>
      <xdr:col>45</xdr:col>
      <xdr:colOff>177800</xdr:colOff>
      <xdr:row>98</xdr:row>
      <xdr:rowOff>19774</xdr:rowOff>
    </xdr:to>
    <xdr:cxnSp macro="">
      <xdr:nvCxnSpPr>
        <xdr:cNvPr id="472" name="直線コネクタ 471">
          <a:extLst>
            <a:ext uri="{FF2B5EF4-FFF2-40B4-BE49-F238E27FC236}">
              <a16:creationId xmlns:a16="http://schemas.microsoft.com/office/drawing/2014/main" id="{00000000-0008-0000-0700-0000D8010000}"/>
            </a:ext>
          </a:extLst>
        </xdr:cNvPr>
        <xdr:cNvCxnSpPr/>
      </xdr:nvCxnSpPr>
      <xdr:spPr>
        <a:xfrm flipV="1">
          <a:off x="7861300" y="16799344"/>
          <a:ext cx="889000" cy="22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164948</xdr:rowOff>
    </xdr:from>
    <xdr:to>
      <xdr:col>46</xdr:col>
      <xdr:colOff>38100</xdr:colOff>
      <xdr:row>96</xdr:row>
      <xdr:rowOff>95098</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8699500" y="16452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111625</xdr:rowOff>
    </xdr:from>
    <xdr:ext cx="534377"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8483111" y="16227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19774</xdr:rowOff>
    </xdr:from>
    <xdr:to>
      <xdr:col>41</xdr:col>
      <xdr:colOff>50800</xdr:colOff>
      <xdr:row>98</xdr:row>
      <xdr:rowOff>22225</xdr:rowOff>
    </xdr:to>
    <xdr:cxnSp macro="">
      <xdr:nvCxnSpPr>
        <xdr:cNvPr id="475" name="直線コネクタ 474">
          <a:extLst>
            <a:ext uri="{FF2B5EF4-FFF2-40B4-BE49-F238E27FC236}">
              <a16:creationId xmlns:a16="http://schemas.microsoft.com/office/drawing/2014/main" id="{00000000-0008-0000-0700-0000DB010000}"/>
            </a:ext>
          </a:extLst>
        </xdr:cNvPr>
        <xdr:cNvCxnSpPr/>
      </xdr:nvCxnSpPr>
      <xdr:spPr>
        <a:xfrm flipV="1">
          <a:off x="6972300" y="16821874"/>
          <a:ext cx="889000" cy="2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927</xdr:rowOff>
    </xdr:from>
    <xdr:to>
      <xdr:col>41</xdr:col>
      <xdr:colOff>101600</xdr:colOff>
      <xdr:row>96</xdr:row>
      <xdr:rowOff>102527</xdr:rowOff>
    </xdr:to>
    <xdr:sp macro="" textlink="">
      <xdr:nvSpPr>
        <xdr:cNvPr id="476" name="フローチャート: 判断 475">
          <a:extLst>
            <a:ext uri="{FF2B5EF4-FFF2-40B4-BE49-F238E27FC236}">
              <a16:creationId xmlns:a16="http://schemas.microsoft.com/office/drawing/2014/main" id="{00000000-0008-0000-0700-0000DC010000}"/>
            </a:ext>
          </a:extLst>
        </xdr:cNvPr>
        <xdr:cNvSpPr/>
      </xdr:nvSpPr>
      <xdr:spPr>
        <a:xfrm>
          <a:off x="7810500" y="16460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119054</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594111" y="16235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12649</xdr:rowOff>
    </xdr:from>
    <xdr:to>
      <xdr:col>36</xdr:col>
      <xdr:colOff>165100</xdr:colOff>
      <xdr:row>96</xdr:row>
      <xdr:rowOff>114249</xdr:rowOff>
    </xdr:to>
    <xdr:sp macro="" textlink="">
      <xdr:nvSpPr>
        <xdr:cNvPr id="478" name="フローチャート: 判断 477">
          <a:extLst>
            <a:ext uri="{FF2B5EF4-FFF2-40B4-BE49-F238E27FC236}">
              <a16:creationId xmlns:a16="http://schemas.microsoft.com/office/drawing/2014/main" id="{00000000-0008-0000-0700-0000DE010000}"/>
            </a:ext>
          </a:extLst>
        </xdr:cNvPr>
        <xdr:cNvSpPr/>
      </xdr:nvSpPr>
      <xdr:spPr>
        <a:xfrm>
          <a:off x="6921500" y="1647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130776</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6705111" y="16247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101854</xdr:rowOff>
    </xdr:from>
    <xdr:to>
      <xdr:col>55</xdr:col>
      <xdr:colOff>50800</xdr:colOff>
      <xdr:row>98</xdr:row>
      <xdr:rowOff>32004</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10426700" y="16732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16781</xdr:rowOff>
    </xdr:from>
    <xdr:ext cx="534377" cy="259045"/>
    <xdr:sp macro="" textlink="">
      <xdr:nvSpPr>
        <xdr:cNvPr id="486" name="土木費該当値テキスト">
          <a:extLst>
            <a:ext uri="{FF2B5EF4-FFF2-40B4-BE49-F238E27FC236}">
              <a16:creationId xmlns:a16="http://schemas.microsoft.com/office/drawing/2014/main" id="{00000000-0008-0000-0700-0000E6010000}"/>
            </a:ext>
          </a:extLst>
        </xdr:cNvPr>
        <xdr:cNvSpPr txBox="1"/>
      </xdr:nvSpPr>
      <xdr:spPr>
        <a:xfrm>
          <a:off x="10528300" y="16647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103009</xdr:rowOff>
    </xdr:from>
    <xdr:to>
      <xdr:col>50</xdr:col>
      <xdr:colOff>165100</xdr:colOff>
      <xdr:row>98</xdr:row>
      <xdr:rowOff>33159</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9588500" y="16733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24286</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9372111" y="16826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117894</xdr:rowOff>
    </xdr:from>
    <xdr:to>
      <xdr:col>46</xdr:col>
      <xdr:colOff>38100</xdr:colOff>
      <xdr:row>98</xdr:row>
      <xdr:rowOff>48044</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8699500" y="16748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39171</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8483111" y="16841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140424</xdr:rowOff>
    </xdr:from>
    <xdr:to>
      <xdr:col>41</xdr:col>
      <xdr:colOff>101600</xdr:colOff>
      <xdr:row>98</xdr:row>
      <xdr:rowOff>70574</xdr:rowOff>
    </xdr:to>
    <xdr:sp macro="" textlink="">
      <xdr:nvSpPr>
        <xdr:cNvPr id="491" name="楕円 490">
          <a:extLst>
            <a:ext uri="{FF2B5EF4-FFF2-40B4-BE49-F238E27FC236}">
              <a16:creationId xmlns:a16="http://schemas.microsoft.com/office/drawing/2014/main" id="{00000000-0008-0000-0700-0000EB010000}"/>
            </a:ext>
          </a:extLst>
        </xdr:cNvPr>
        <xdr:cNvSpPr/>
      </xdr:nvSpPr>
      <xdr:spPr>
        <a:xfrm>
          <a:off x="7810500" y="16771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61701</xdr:rowOff>
    </xdr:from>
    <xdr:ext cx="534377" cy="259045"/>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7594111" y="16863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142875</xdr:rowOff>
    </xdr:from>
    <xdr:to>
      <xdr:col>36</xdr:col>
      <xdr:colOff>165100</xdr:colOff>
      <xdr:row>98</xdr:row>
      <xdr:rowOff>73025</xdr:rowOff>
    </xdr:to>
    <xdr:sp macro="" textlink="">
      <xdr:nvSpPr>
        <xdr:cNvPr id="493" name="楕円 492">
          <a:extLst>
            <a:ext uri="{FF2B5EF4-FFF2-40B4-BE49-F238E27FC236}">
              <a16:creationId xmlns:a16="http://schemas.microsoft.com/office/drawing/2014/main" id="{00000000-0008-0000-0700-0000ED010000}"/>
            </a:ext>
          </a:extLst>
        </xdr:cNvPr>
        <xdr:cNvSpPr/>
      </xdr:nvSpPr>
      <xdr:spPr>
        <a:xfrm>
          <a:off x="6921500" y="16773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64152</xdr:rowOff>
    </xdr:from>
    <xdr:ext cx="534377" cy="259045"/>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6705111" y="16866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2" name="正方形/長方形 501">
          <a:extLst>
            <a:ext uri="{FF2B5EF4-FFF2-40B4-BE49-F238E27FC236}">
              <a16:creationId xmlns:a16="http://schemas.microsoft.com/office/drawing/2014/main" id="{00000000-0008-0000-0700-0000F6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73677</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8" name="消防費グラフ枠">
          <a:extLst>
            <a:ext uri="{FF2B5EF4-FFF2-40B4-BE49-F238E27FC236}">
              <a16:creationId xmlns:a16="http://schemas.microsoft.com/office/drawing/2014/main" id="{00000000-0008-0000-0700-000006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90246</xdr:rowOff>
    </xdr:from>
    <xdr:to>
      <xdr:col>85</xdr:col>
      <xdr:colOff>126364</xdr:colOff>
      <xdr:row>39</xdr:row>
      <xdr:rowOff>19228</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6317595" y="5405196"/>
          <a:ext cx="1269" cy="1300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23055</xdr:rowOff>
    </xdr:from>
    <xdr:ext cx="534377" cy="259045"/>
    <xdr:sp macro="" textlink="">
      <xdr:nvSpPr>
        <xdr:cNvPr id="520" name="消防費最小値テキスト">
          <a:extLst>
            <a:ext uri="{FF2B5EF4-FFF2-40B4-BE49-F238E27FC236}">
              <a16:creationId xmlns:a16="http://schemas.microsoft.com/office/drawing/2014/main" id="{00000000-0008-0000-0700-000008020000}"/>
            </a:ext>
          </a:extLst>
        </xdr:cNvPr>
        <xdr:cNvSpPr txBox="1"/>
      </xdr:nvSpPr>
      <xdr:spPr>
        <a:xfrm>
          <a:off x="16370300" y="6709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19228</xdr:rowOff>
    </xdr:from>
    <xdr:to>
      <xdr:col>86</xdr:col>
      <xdr:colOff>25400</xdr:colOff>
      <xdr:row>39</xdr:row>
      <xdr:rowOff>19228</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67057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36923</xdr:rowOff>
    </xdr:from>
    <xdr:ext cx="534377" cy="259045"/>
    <xdr:sp macro="" textlink="">
      <xdr:nvSpPr>
        <xdr:cNvPr id="522" name="消防費最大値テキスト">
          <a:extLst>
            <a:ext uri="{FF2B5EF4-FFF2-40B4-BE49-F238E27FC236}">
              <a16:creationId xmlns:a16="http://schemas.microsoft.com/office/drawing/2014/main" id="{00000000-0008-0000-0700-00000A020000}"/>
            </a:ext>
          </a:extLst>
        </xdr:cNvPr>
        <xdr:cNvSpPr txBox="1"/>
      </xdr:nvSpPr>
      <xdr:spPr>
        <a:xfrm>
          <a:off x="16370300" y="5180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44,798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90246</xdr:rowOff>
    </xdr:from>
    <xdr:to>
      <xdr:col>86</xdr:col>
      <xdr:colOff>25400</xdr:colOff>
      <xdr:row>31</xdr:row>
      <xdr:rowOff>90246</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6230600" y="5405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144653</xdr:rowOff>
    </xdr:from>
    <xdr:to>
      <xdr:col>85</xdr:col>
      <xdr:colOff>127000</xdr:colOff>
      <xdr:row>38</xdr:row>
      <xdr:rowOff>35268</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flipV="1">
          <a:off x="15481300" y="6488303"/>
          <a:ext cx="838200" cy="6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99471</xdr:rowOff>
    </xdr:from>
    <xdr:ext cx="534377" cy="259045"/>
    <xdr:sp macro="" textlink="">
      <xdr:nvSpPr>
        <xdr:cNvPr id="525" name="消防費平均値テキスト">
          <a:extLst>
            <a:ext uri="{FF2B5EF4-FFF2-40B4-BE49-F238E27FC236}">
              <a16:creationId xmlns:a16="http://schemas.microsoft.com/office/drawing/2014/main" id="{00000000-0008-0000-0700-00000D020000}"/>
            </a:ext>
          </a:extLst>
        </xdr:cNvPr>
        <xdr:cNvSpPr txBox="1"/>
      </xdr:nvSpPr>
      <xdr:spPr>
        <a:xfrm>
          <a:off x="16370300" y="62716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76594</xdr:rowOff>
    </xdr:from>
    <xdr:to>
      <xdr:col>85</xdr:col>
      <xdr:colOff>177800</xdr:colOff>
      <xdr:row>38</xdr:row>
      <xdr:rowOff>6744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6268700" y="6420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18618</xdr:rowOff>
    </xdr:from>
    <xdr:to>
      <xdr:col>81</xdr:col>
      <xdr:colOff>50800</xdr:colOff>
      <xdr:row>38</xdr:row>
      <xdr:rowOff>35268</xdr:rowOff>
    </xdr:to>
    <xdr:cxnSp macro="">
      <xdr:nvCxnSpPr>
        <xdr:cNvPr id="527" name="直線コネクタ 526">
          <a:extLst>
            <a:ext uri="{FF2B5EF4-FFF2-40B4-BE49-F238E27FC236}">
              <a16:creationId xmlns:a16="http://schemas.microsoft.com/office/drawing/2014/main" id="{00000000-0008-0000-0700-00000F020000}"/>
            </a:ext>
          </a:extLst>
        </xdr:cNvPr>
        <xdr:cNvCxnSpPr/>
      </xdr:nvCxnSpPr>
      <xdr:spPr>
        <a:xfrm>
          <a:off x="14592300" y="6533718"/>
          <a:ext cx="889000" cy="16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85890</xdr:rowOff>
    </xdr:from>
    <xdr:to>
      <xdr:col>81</xdr:col>
      <xdr:colOff>101600</xdr:colOff>
      <xdr:row>38</xdr:row>
      <xdr:rowOff>16040</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5430500" y="642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32567</xdr:rowOff>
    </xdr:from>
    <xdr:ext cx="534377"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14111" y="6204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32</xdr:row>
      <xdr:rowOff>140081</xdr:rowOff>
    </xdr:from>
    <xdr:to>
      <xdr:col>76</xdr:col>
      <xdr:colOff>114300</xdr:colOff>
      <xdr:row>38</xdr:row>
      <xdr:rowOff>18618</xdr:rowOff>
    </xdr:to>
    <xdr:cxnSp macro="">
      <xdr:nvCxnSpPr>
        <xdr:cNvPr id="530" name="直線コネクタ 529">
          <a:extLst>
            <a:ext uri="{FF2B5EF4-FFF2-40B4-BE49-F238E27FC236}">
              <a16:creationId xmlns:a16="http://schemas.microsoft.com/office/drawing/2014/main" id="{00000000-0008-0000-0700-000012020000}"/>
            </a:ext>
          </a:extLst>
        </xdr:cNvPr>
        <xdr:cNvCxnSpPr/>
      </xdr:nvCxnSpPr>
      <xdr:spPr>
        <a:xfrm>
          <a:off x="13703300" y="5626481"/>
          <a:ext cx="889000" cy="90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69469</xdr:rowOff>
    </xdr:from>
    <xdr:to>
      <xdr:col>76</xdr:col>
      <xdr:colOff>165100</xdr:colOff>
      <xdr:row>37</xdr:row>
      <xdr:rowOff>171069</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4541500" y="6413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16146</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4325111" y="6188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32</xdr:row>
      <xdr:rowOff>140081</xdr:rowOff>
    </xdr:from>
    <xdr:to>
      <xdr:col>71</xdr:col>
      <xdr:colOff>177800</xdr:colOff>
      <xdr:row>38</xdr:row>
      <xdr:rowOff>43040</xdr:rowOff>
    </xdr:to>
    <xdr:cxnSp macro="">
      <xdr:nvCxnSpPr>
        <xdr:cNvPr id="533" name="直線コネクタ 532">
          <a:extLst>
            <a:ext uri="{FF2B5EF4-FFF2-40B4-BE49-F238E27FC236}">
              <a16:creationId xmlns:a16="http://schemas.microsoft.com/office/drawing/2014/main" id="{00000000-0008-0000-0700-000015020000}"/>
            </a:ext>
          </a:extLst>
        </xdr:cNvPr>
        <xdr:cNvCxnSpPr/>
      </xdr:nvCxnSpPr>
      <xdr:spPr>
        <a:xfrm flipV="1">
          <a:off x="12814300" y="5626481"/>
          <a:ext cx="889000" cy="931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37046</xdr:rowOff>
    </xdr:from>
    <xdr:to>
      <xdr:col>72</xdr:col>
      <xdr:colOff>38100</xdr:colOff>
      <xdr:row>37</xdr:row>
      <xdr:rowOff>138646</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3652500" y="638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129773</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3436111" y="6473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54686</xdr:rowOff>
    </xdr:from>
    <xdr:to>
      <xdr:col>67</xdr:col>
      <xdr:colOff>101600</xdr:colOff>
      <xdr:row>37</xdr:row>
      <xdr:rowOff>156286</xdr:rowOff>
    </xdr:to>
    <xdr:sp macro="" textlink="">
      <xdr:nvSpPr>
        <xdr:cNvPr id="536" name="フローチャート: 判断 535">
          <a:extLst>
            <a:ext uri="{FF2B5EF4-FFF2-40B4-BE49-F238E27FC236}">
              <a16:creationId xmlns:a16="http://schemas.microsoft.com/office/drawing/2014/main" id="{00000000-0008-0000-0700-000018020000}"/>
            </a:ext>
          </a:extLst>
        </xdr:cNvPr>
        <xdr:cNvSpPr/>
      </xdr:nvSpPr>
      <xdr:spPr>
        <a:xfrm>
          <a:off x="12763500" y="6398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1363</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547111" y="6173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93853</xdr:rowOff>
    </xdr:from>
    <xdr:to>
      <xdr:col>85</xdr:col>
      <xdr:colOff>177800</xdr:colOff>
      <xdr:row>38</xdr:row>
      <xdr:rowOff>24003</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6268700" y="6437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72280</xdr:rowOff>
    </xdr:from>
    <xdr:ext cx="534377" cy="259045"/>
    <xdr:sp macro="" textlink="">
      <xdr:nvSpPr>
        <xdr:cNvPr id="544" name="消防費該当値テキスト">
          <a:extLst>
            <a:ext uri="{FF2B5EF4-FFF2-40B4-BE49-F238E27FC236}">
              <a16:creationId xmlns:a16="http://schemas.microsoft.com/office/drawing/2014/main" id="{00000000-0008-0000-0700-000020020000}"/>
            </a:ext>
          </a:extLst>
        </xdr:cNvPr>
        <xdr:cNvSpPr txBox="1"/>
      </xdr:nvSpPr>
      <xdr:spPr>
        <a:xfrm>
          <a:off x="16370300" y="6415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155918</xdr:rowOff>
    </xdr:from>
    <xdr:to>
      <xdr:col>81</xdr:col>
      <xdr:colOff>101600</xdr:colOff>
      <xdr:row>38</xdr:row>
      <xdr:rowOff>86068</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5430500" y="6499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77195</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5214111" y="6592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139268</xdr:rowOff>
    </xdr:from>
    <xdr:to>
      <xdr:col>76</xdr:col>
      <xdr:colOff>165100</xdr:colOff>
      <xdr:row>38</xdr:row>
      <xdr:rowOff>69418</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4541500" y="6482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60545</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4325111" y="65756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32</xdr:row>
      <xdr:rowOff>89281</xdr:rowOff>
    </xdr:from>
    <xdr:to>
      <xdr:col>72</xdr:col>
      <xdr:colOff>38100</xdr:colOff>
      <xdr:row>33</xdr:row>
      <xdr:rowOff>19431</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3652500" y="5575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31</xdr:row>
      <xdr:rowOff>35958</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3436111" y="5350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163690</xdr:rowOff>
    </xdr:from>
    <xdr:to>
      <xdr:col>67</xdr:col>
      <xdr:colOff>101600</xdr:colOff>
      <xdr:row>38</xdr:row>
      <xdr:rowOff>93840</xdr:rowOff>
    </xdr:to>
    <xdr:sp macro="" textlink="">
      <xdr:nvSpPr>
        <xdr:cNvPr id="551" name="楕円 550">
          <a:extLst>
            <a:ext uri="{FF2B5EF4-FFF2-40B4-BE49-F238E27FC236}">
              <a16:creationId xmlns:a16="http://schemas.microsoft.com/office/drawing/2014/main" id="{00000000-0008-0000-0700-000027020000}"/>
            </a:ext>
          </a:extLst>
        </xdr:cNvPr>
        <xdr:cNvSpPr/>
      </xdr:nvSpPr>
      <xdr:spPr>
        <a:xfrm>
          <a:off x="12763500" y="6507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84967</xdr:rowOff>
    </xdr:from>
    <xdr:ext cx="534377"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547111" y="6600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9" name="正方形/長方形 558">
          <a:extLst>
            <a:ext uri="{FF2B5EF4-FFF2-40B4-BE49-F238E27FC236}">
              <a16:creationId xmlns:a16="http://schemas.microsoft.com/office/drawing/2014/main" id="{00000000-0008-0000-0700-00002F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5" name="教育費グラフ枠">
          <a:extLst>
            <a:ext uri="{FF2B5EF4-FFF2-40B4-BE49-F238E27FC236}">
              <a16:creationId xmlns:a16="http://schemas.microsoft.com/office/drawing/2014/main" id="{00000000-0008-0000-0700-00003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45182</xdr:rowOff>
    </xdr:from>
    <xdr:to>
      <xdr:col>85</xdr:col>
      <xdr:colOff>126364</xdr:colOff>
      <xdr:row>58</xdr:row>
      <xdr:rowOff>28852</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6317595" y="8789132"/>
          <a:ext cx="1269" cy="1183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32679</xdr:rowOff>
    </xdr:from>
    <xdr:ext cx="534377" cy="259045"/>
    <xdr:sp macro="" textlink="">
      <xdr:nvSpPr>
        <xdr:cNvPr id="577" name="教育費最小値テキスト">
          <a:extLst>
            <a:ext uri="{FF2B5EF4-FFF2-40B4-BE49-F238E27FC236}">
              <a16:creationId xmlns:a16="http://schemas.microsoft.com/office/drawing/2014/main" id="{00000000-0008-0000-0700-000041020000}"/>
            </a:ext>
          </a:extLst>
        </xdr:cNvPr>
        <xdr:cNvSpPr txBox="1"/>
      </xdr:nvSpPr>
      <xdr:spPr>
        <a:xfrm>
          <a:off x="16370300" y="9976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24,547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28852</xdr:rowOff>
    </xdr:from>
    <xdr:to>
      <xdr:col>86</xdr:col>
      <xdr:colOff>25400</xdr:colOff>
      <xdr:row>58</xdr:row>
      <xdr:rowOff>28852</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6230600" y="99729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163309</xdr:rowOff>
    </xdr:from>
    <xdr:ext cx="599010" cy="259045"/>
    <xdr:sp macro="" textlink="">
      <xdr:nvSpPr>
        <xdr:cNvPr id="579" name="教育費最大値テキスト">
          <a:extLst>
            <a:ext uri="{FF2B5EF4-FFF2-40B4-BE49-F238E27FC236}">
              <a16:creationId xmlns:a16="http://schemas.microsoft.com/office/drawing/2014/main" id="{00000000-0008-0000-0700-000043020000}"/>
            </a:ext>
          </a:extLst>
        </xdr:cNvPr>
        <xdr:cNvSpPr txBox="1"/>
      </xdr:nvSpPr>
      <xdr:spPr>
        <a:xfrm>
          <a:off x="16370300" y="8564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179,904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45182</xdr:rowOff>
    </xdr:from>
    <xdr:to>
      <xdr:col>86</xdr:col>
      <xdr:colOff>25400</xdr:colOff>
      <xdr:row>51</xdr:row>
      <xdr:rowOff>45182</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6230600" y="8789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8186</xdr:rowOff>
    </xdr:from>
    <xdr:to>
      <xdr:col>85</xdr:col>
      <xdr:colOff>127000</xdr:colOff>
      <xdr:row>57</xdr:row>
      <xdr:rowOff>24006</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5481300" y="9780836"/>
          <a:ext cx="838200" cy="15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112242</xdr:rowOff>
    </xdr:from>
    <xdr:ext cx="534377" cy="259045"/>
    <xdr:sp macro="" textlink="">
      <xdr:nvSpPr>
        <xdr:cNvPr id="582" name="教育費平均値テキスト">
          <a:extLst>
            <a:ext uri="{FF2B5EF4-FFF2-40B4-BE49-F238E27FC236}">
              <a16:creationId xmlns:a16="http://schemas.microsoft.com/office/drawing/2014/main" id="{00000000-0008-0000-0700-000046020000}"/>
            </a:ext>
          </a:extLst>
        </xdr:cNvPr>
        <xdr:cNvSpPr txBox="1"/>
      </xdr:nvSpPr>
      <xdr:spPr>
        <a:xfrm>
          <a:off x="16370300" y="95419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89365</xdr:rowOff>
    </xdr:from>
    <xdr:to>
      <xdr:col>85</xdr:col>
      <xdr:colOff>177800</xdr:colOff>
      <xdr:row>57</xdr:row>
      <xdr:rowOff>19515</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6268700" y="9690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8186</xdr:rowOff>
    </xdr:from>
    <xdr:to>
      <xdr:col>81</xdr:col>
      <xdr:colOff>50800</xdr:colOff>
      <xdr:row>57</xdr:row>
      <xdr:rowOff>48184</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flipV="1">
          <a:off x="14592300" y="9780836"/>
          <a:ext cx="889000" cy="39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124272</xdr:rowOff>
    </xdr:from>
    <xdr:to>
      <xdr:col>81</xdr:col>
      <xdr:colOff>101600</xdr:colOff>
      <xdr:row>57</xdr:row>
      <xdr:rowOff>54422</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5430500" y="9725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70949</xdr:rowOff>
    </xdr:from>
    <xdr:ext cx="534377"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14111" y="9500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26924</xdr:rowOff>
    </xdr:from>
    <xdr:to>
      <xdr:col>76</xdr:col>
      <xdr:colOff>114300</xdr:colOff>
      <xdr:row>57</xdr:row>
      <xdr:rowOff>48184</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a:off x="13703300" y="9799574"/>
          <a:ext cx="889000" cy="21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129713</xdr:rowOff>
    </xdr:from>
    <xdr:to>
      <xdr:col>76</xdr:col>
      <xdr:colOff>165100</xdr:colOff>
      <xdr:row>57</xdr:row>
      <xdr:rowOff>59863</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4541500" y="9730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76390</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4325111" y="9506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26924</xdr:rowOff>
    </xdr:from>
    <xdr:to>
      <xdr:col>71</xdr:col>
      <xdr:colOff>177800</xdr:colOff>
      <xdr:row>57</xdr:row>
      <xdr:rowOff>90032</xdr:rowOff>
    </xdr:to>
    <xdr:cxnSp macro="">
      <xdr:nvCxnSpPr>
        <xdr:cNvPr id="590" name="直線コネクタ 589">
          <a:extLst>
            <a:ext uri="{FF2B5EF4-FFF2-40B4-BE49-F238E27FC236}">
              <a16:creationId xmlns:a16="http://schemas.microsoft.com/office/drawing/2014/main" id="{00000000-0008-0000-0700-00004E020000}"/>
            </a:ext>
          </a:extLst>
        </xdr:cNvPr>
        <xdr:cNvCxnSpPr/>
      </xdr:nvCxnSpPr>
      <xdr:spPr>
        <a:xfrm flipV="1">
          <a:off x="12814300" y="9799574"/>
          <a:ext cx="889000" cy="63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76220</xdr:rowOff>
    </xdr:from>
    <xdr:to>
      <xdr:col>72</xdr:col>
      <xdr:colOff>38100</xdr:colOff>
      <xdr:row>57</xdr:row>
      <xdr:rowOff>6370</xdr:rowOff>
    </xdr:to>
    <xdr:sp macro="" textlink="">
      <xdr:nvSpPr>
        <xdr:cNvPr id="591" name="フローチャート: 判断 590">
          <a:extLst>
            <a:ext uri="{FF2B5EF4-FFF2-40B4-BE49-F238E27FC236}">
              <a16:creationId xmlns:a16="http://schemas.microsoft.com/office/drawing/2014/main" id="{00000000-0008-0000-0700-00004F020000}"/>
            </a:ext>
          </a:extLst>
        </xdr:cNvPr>
        <xdr:cNvSpPr/>
      </xdr:nvSpPr>
      <xdr:spPr>
        <a:xfrm>
          <a:off x="13652500" y="967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22897</xdr:rowOff>
    </xdr:from>
    <xdr:ext cx="534377"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3436111" y="9452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122924</xdr:rowOff>
    </xdr:from>
    <xdr:to>
      <xdr:col>67</xdr:col>
      <xdr:colOff>101600</xdr:colOff>
      <xdr:row>57</xdr:row>
      <xdr:rowOff>53074</xdr:rowOff>
    </xdr:to>
    <xdr:sp macro="" textlink="">
      <xdr:nvSpPr>
        <xdr:cNvPr id="593" name="フローチャート: 判断 592">
          <a:extLst>
            <a:ext uri="{FF2B5EF4-FFF2-40B4-BE49-F238E27FC236}">
              <a16:creationId xmlns:a16="http://schemas.microsoft.com/office/drawing/2014/main" id="{00000000-0008-0000-0700-000051020000}"/>
            </a:ext>
          </a:extLst>
        </xdr:cNvPr>
        <xdr:cNvSpPr/>
      </xdr:nvSpPr>
      <xdr:spPr>
        <a:xfrm>
          <a:off x="12763500" y="9724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69601</xdr:rowOff>
    </xdr:from>
    <xdr:ext cx="534377"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547111" y="9499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144656</xdr:rowOff>
    </xdr:from>
    <xdr:to>
      <xdr:col>85</xdr:col>
      <xdr:colOff>177800</xdr:colOff>
      <xdr:row>57</xdr:row>
      <xdr:rowOff>74806</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6268700" y="9745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123083</xdr:rowOff>
    </xdr:from>
    <xdr:ext cx="534377" cy="259045"/>
    <xdr:sp macro="" textlink="">
      <xdr:nvSpPr>
        <xdr:cNvPr id="601" name="教育費該当値テキスト">
          <a:extLst>
            <a:ext uri="{FF2B5EF4-FFF2-40B4-BE49-F238E27FC236}">
              <a16:creationId xmlns:a16="http://schemas.microsoft.com/office/drawing/2014/main" id="{00000000-0008-0000-0700-000059020000}"/>
            </a:ext>
          </a:extLst>
        </xdr:cNvPr>
        <xdr:cNvSpPr txBox="1"/>
      </xdr:nvSpPr>
      <xdr:spPr>
        <a:xfrm>
          <a:off x="16370300" y="9724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128836</xdr:rowOff>
    </xdr:from>
    <xdr:to>
      <xdr:col>81</xdr:col>
      <xdr:colOff>101600</xdr:colOff>
      <xdr:row>57</xdr:row>
      <xdr:rowOff>58986</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5430500" y="9730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50113</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5214111" y="98227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168834</xdr:rowOff>
    </xdr:from>
    <xdr:to>
      <xdr:col>76</xdr:col>
      <xdr:colOff>165100</xdr:colOff>
      <xdr:row>57</xdr:row>
      <xdr:rowOff>98984</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4541500" y="9770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90111</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4325111" y="9862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147574</xdr:rowOff>
    </xdr:from>
    <xdr:to>
      <xdr:col>72</xdr:col>
      <xdr:colOff>38100</xdr:colOff>
      <xdr:row>57</xdr:row>
      <xdr:rowOff>77724</xdr:rowOff>
    </xdr:to>
    <xdr:sp macro="" textlink="">
      <xdr:nvSpPr>
        <xdr:cNvPr id="606" name="楕円 605">
          <a:extLst>
            <a:ext uri="{FF2B5EF4-FFF2-40B4-BE49-F238E27FC236}">
              <a16:creationId xmlns:a16="http://schemas.microsoft.com/office/drawing/2014/main" id="{00000000-0008-0000-0700-00005E020000}"/>
            </a:ext>
          </a:extLst>
        </xdr:cNvPr>
        <xdr:cNvSpPr/>
      </xdr:nvSpPr>
      <xdr:spPr>
        <a:xfrm>
          <a:off x="13652500" y="9748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68851</xdr:rowOff>
    </xdr:from>
    <xdr:ext cx="534377"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3436111" y="9841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39232</xdr:rowOff>
    </xdr:from>
    <xdr:to>
      <xdr:col>67</xdr:col>
      <xdr:colOff>101600</xdr:colOff>
      <xdr:row>57</xdr:row>
      <xdr:rowOff>140832</xdr:rowOff>
    </xdr:to>
    <xdr:sp macro="" textlink="">
      <xdr:nvSpPr>
        <xdr:cNvPr id="608" name="楕円 607">
          <a:extLst>
            <a:ext uri="{FF2B5EF4-FFF2-40B4-BE49-F238E27FC236}">
              <a16:creationId xmlns:a16="http://schemas.microsoft.com/office/drawing/2014/main" id="{00000000-0008-0000-0700-000060020000}"/>
            </a:ext>
          </a:extLst>
        </xdr:cNvPr>
        <xdr:cNvSpPr/>
      </xdr:nvSpPr>
      <xdr:spPr>
        <a:xfrm>
          <a:off x="12763500" y="9811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131959</xdr:rowOff>
    </xdr:from>
    <xdr:ext cx="534377"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2547111" y="9904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38299</xdr:rowOff>
    </xdr:from>
    <xdr:ext cx="531299"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1914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4" name="災害復旧費グラフ枠">
          <a:extLst>
            <a:ext uri="{FF2B5EF4-FFF2-40B4-BE49-F238E27FC236}">
              <a16:creationId xmlns:a16="http://schemas.microsoft.com/office/drawing/2014/main" id="{00000000-0008-0000-0700-00007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56882</xdr:rowOff>
    </xdr:from>
    <xdr:to>
      <xdr:col>85</xdr:col>
      <xdr:colOff>126364</xdr:colOff>
      <xdr:row>79</xdr:row>
      <xdr:rowOff>98879</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6317595" y="12229832"/>
          <a:ext cx="1269" cy="14135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118759</xdr:rowOff>
    </xdr:from>
    <xdr:ext cx="249299" cy="259045"/>
    <xdr:sp macro="" textlink="">
      <xdr:nvSpPr>
        <xdr:cNvPr id="636" name="災害復旧費最小値テキスト">
          <a:extLst>
            <a:ext uri="{FF2B5EF4-FFF2-40B4-BE49-F238E27FC236}">
              <a16:creationId xmlns:a16="http://schemas.microsoft.com/office/drawing/2014/main" id="{00000000-0008-0000-0700-00007C020000}"/>
            </a:ext>
          </a:extLst>
        </xdr:cNvPr>
        <xdr:cNvSpPr txBox="1"/>
      </xdr:nvSpPr>
      <xdr:spPr>
        <a:xfrm>
          <a:off x="16370300" y="1366330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3559</xdr:rowOff>
    </xdr:from>
    <xdr:ext cx="534377" cy="259045"/>
    <xdr:sp macro="" textlink="">
      <xdr:nvSpPr>
        <xdr:cNvPr id="638" name="災害復旧費最大値テキスト">
          <a:extLst>
            <a:ext uri="{FF2B5EF4-FFF2-40B4-BE49-F238E27FC236}">
              <a16:creationId xmlns:a16="http://schemas.microsoft.com/office/drawing/2014/main" id="{00000000-0008-0000-0700-00007E020000}"/>
            </a:ext>
          </a:extLst>
        </xdr:cNvPr>
        <xdr:cNvSpPr txBox="1"/>
      </xdr:nvSpPr>
      <xdr:spPr>
        <a:xfrm>
          <a:off x="16370300" y="12005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43,286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56882</xdr:rowOff>
    </xdr:from>
    <xdr:to>
      <xdr:col>86</xdr:col>
      <xdr:colOff>25400</xdr:colOff>
      <xdr:row>71</xdr:row>
      <xdr:rowOff>56882</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6230600" y="12229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97768</xdr:rowOff>
    </xdr:from>
    <xdr:to>
      <xdr:col>85</xdr:col>
      <xdr:colOff>127000</xdr:colOff>
      <xdr:row>79</xdr:row>
      <xdr:rowOff>98879</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flipV="1">
          <a:off x="15481300" y="13642318"/>
          <a:ext cx="838200" cy="1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36208</xdr:rowOff>
    </xdr:from>
    <xdr:ext cx="469744" cy="259045"/>
    <xdr:sp macro="" textlink="">
      <xdr:nvSpPr>
        <xdr:cNvPr id="641" name="災害復旧費平均値テキスト">
          <a:extLst>
            <a:ext uri="{FF2B5EF4-FFF2-40B4-BE49-F238E27FC236}">
              <a16:creationId xmlns:a16="http://schemas.microsoft.com/office/drawing/2014/main" id="{00000000-0008-0000-0700-000081020000}"/>
            </a:ext>
          </a:extLst>
        </xdr:cNvPr>
        <xdr:cNvSpPr txBox="1"/>
      </xdr:nvSpPr>
      <xdr:spPr>
        <a:xfrm>
          <a:off x="16370300" y="1340930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13331</xdr:rowOff>
    </xdr:from>
    <xdr:to>
      <xdr:col>85</xdr:col>
      <xdr:colOff>177800</xdr:colOff>
      <xdr:row>79</xdr:row>
      <xdr:rowOff>114931</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6268700" y="13557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98879</xdr:rowOff>
    </xdr:from>
    <xdr:to>
      <xdr:col>81</xdr:col>
      <xdr:colOff>50800</xdr:colOff>
      <xdr:row>79</xdr:row>
      <xdr:rowOff>98879</xdr:rowOff>
    </xdr:to>
    <xdr:cxnSp macro="">
      <xdr:nvCxnSpPr>
        <xdr:cNvPr id="643" name="直線コネクタ 642">
          <a:extLst>
            <a:ext uri="{FF2B5EF4-FFF2-40B4-BE49-F238E27FC236}">
              <a16:creationId xmlns:a16="http://schemas.microsoft.com/office/drawing/2014/main" id="{00000000-0008-0000-0700-000083020000}"/>
            </a:ext>
          </a:extLst>
        </xdr:cNvPr>
        <xdr:cNvCxnSpPr/>
      </xdr:nvCxnSpPr>
      <xdr:spPr>
        <a:xfrm>
          <a:off x="14592300" y="1364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162509</xdr:rowOff>
    </xdr:from>
    <xdr:to>
      <xdr:col>81</xdr:col>
      <xdr:colOff>101600</xdr:colOff>
      <xdr:row>79</xdr:row>
      <xdr:rowOff>92659</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5430500" y="13535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109186</xdr:rowOff>
    </xdr:from>
    <xdr:ext cx="469744"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5246428" y="13310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98879</xdr:rowOff>
    </xdr:from>
    <xdr:to>
      <xdr:col>76</xdr:col>
      <xdr:colOff>114300</xdr:colOff>
      <xdr:row>79</xdr:row>
      <xdr:rowOff>98879</xdr:rowOff>
    </xdr:to>
    <xdr:cxnSp macro="">
      <xdr:nvCxnSpPr>
        <xdr:cNvPr id="646" name="直線コネクタ 645">
          <a:extLst>
            <a:ext uri="{FF2B5EF4-FFF2-40B4-BE49-F238E27FC236}">
              <a16:creationId xmlns:a16="http://schemas.microsoft.com/office/drawing/2014/main" id="{00000000-0008-0000-0700-000086020000}"/>
            </a:ext>
          </a:extLst>
        </xdr:cNvPr>
        <xdr:cNvCxnSpPr/>
      </xdr:nvCxnSpPr>
      <xdr:spPr>
        <a:xfrm>
          <a:off x="13703300" y="1364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146997</xdr:rowOff>
    </xdr:from>
    <xdr:to>
      <xdr:col>76</xdr:col>
      <xdr:colOff>165100</xdr:colOff>
      <xdr:row>79</xdr:row>
      <xdr:rowOff>77147</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4541500" y="13520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93674</xdr:rowOff>
    </xdr:from>
    <xdr:ext cx="469744"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357428" y="13295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70304</xdr:rowOff>
    </xdr:from>
    <xdr:to>
      <xdr:col>71</xdr:col>
      <xdr:colOff>177800</xdr:colOff>
      <xdr:row>79</xdr:row>
      <xdr:rowOff>98879</xdr:rowOff>
    </xdr:to>
    <xdr:cxnSp macro="">
      <xdr:nvCxnSpPr>
        <xdr:cNvPr id="649" name="直線コネクタ 648">
          <a:extLst>
            <a:ext uri="{FF2B5EF4-FFF2-40B4-BE49-F238E27FC236}">
              <a16:creationId xmlns:a16="http://schemas.microsoft.com/office/drawing/2014/main" id="{00000000-0008-0000-0700-000089020000}"/>
            </a:ext>
          </a:extLst>
        </xdr:cNvPr>
        <xdr:cNvCxnSpPr/>
      </xdr:nvCxnSpPr>
      <xdr:spPr>
        <a:xfrm>
          <a:off x="12814300" y="13614854"/>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165514</xdr:rowOff>
    </xdr:from>
    <xdr:to>
      <xdr:col>72</xdr:col>
      <xdr:colOff>38100</xdr:colOff>
      <xdr:row>79</xdr:row>
      <xdr:rowOff>95664</xdr:rowOff>
    </xdr:to>
    <xdr:sp macro="" textlink="">
      <xdr:nvSpPr>
        <xdr:cNvPr id="650" name="フローチャート: 判断 649">
          <a:extLst>
            <a:ext uri="{FF2B5EF4-FFF2-40B4-BE49-F238E27FC236}">
              <a16:creationId xmlns:a16="http://schemas.microsoft.com/office/drawing/2014/main" id="{00000000-0008-0000-0700-00008A020000}"/>
            </a:ext>
          </a:extLst>
        </xdr:cNvPr>
        <xdr:cNvSpPr/>
      </xdr:nvSpPr>
      <xdr:spPr>
        <a:xfrm>
          <a:off x="13652500" y="13538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112191</xdr:rowOff>
    </xdr:from>
    <xdr:ext cx="469744"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468428" y="13313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153398</xdr:rowOff>
    </xdr:from>
    <xdr:to>
      <xdr:col>67</xdr:col>
      <xdr:colOff>101600</xdr:colOff>
      <xdr:row>79</xdr:row>
      <xdr:rowOff>83548</xdr:rowOff>
    </xdr:to>
    <xdr:sp macro="" textlink="">
      <xdr:nvSpPr>
        <xdr:cNvPr id="652" name="フローチャート: 判断 651">
          <a:extLst>
            <a:ext uri="{FF2B5EF4-FFF2-40B4-BE49-F238E27FC236}">
              <a16:creationId xmlns:a16="http://schemas.microsoft.com/office/drawing/2014/main" id="{00000000-0008-0000-0700-00008C020000}"/>
            </a:ext>
          </a:extLst>
        </xdr:cNvPr>
        <xdr:cNvSpPr/>
      </xdr:nvSpPr>
      <xdr:spPr>
        <a:xfrm>
          <a:off x="12763500" y="13526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100075</xdr:rowOff>
    </xdr:from>
    <xdr:ext cx="469744"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579428" y="13301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46968</xdr:rowOff>
    </xdr:from>
    <xdr:to>
      <xdr:col>85</xdr:col>
      <xdr:colOff>177800</xdr:colOff>
      <xdr:row>79</xdr:row>
      <xdr:rowOff>148568</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6268700" y="13591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163208</xdr:rowOff>
    </xdr:from>
    <xdr:ext cx="313932" cy="259045"/>
    <xdr:sp macro="" textlink="">
      <xdr:nvSpPr>
        <xdr:cNvPr id="660" name="災害復旧費該当値テキスト">
          <a:extLst>
            <a:ext uri="{FF2B5EF4-FFF2-40B4-BE49-F238E27FC236}">
              <a16:creationId xmlns:a16="http://schemas.microsoft.com/office/drawing/2014/main" id="{00000000-0008-0000-0700-000094020000}"/>
            </a:ext>
          </a:extLst>
        </xdr:cNvPr>
        <xdr:cNvSpPr txBox="1"/>
      </xdr:nvSpPr>
      <xdr:spPr>
        <a:xfrm>
          <a:off x="16370300" y="1353630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48079</xdr:rowOff>
    </xdr:from>
    <xdr:to>
      <xdr:col>81</xdr:col>
      <xdr:colOff>101600</xdr:colOff>
      <xdr:row>79</xdr:row>
      <xdr:rowOff>149679</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5430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140806</xdr:rowOff>
    </xdr:from>
    <xdr:ext cx="249299"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5356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48079</xdr:rowOff>
    </xdr:from>
    <xdr:to>
      <xdr:col>76</xdr:col>
      <xdr:colOff>165100</xdr:colOff>
      <xdr:row>79</xdr:row>
      <xdr:rowOff>149679</xdr:rowOff>
    </xdr:to>
    <xdr:sp macro="" textlink="">
      <xdr:nvSpPr>
        <xdr:cNvPr id="663" name="楕円 662">
          <a:extLst>
            <a:ext uri="{FF2B5EF4-FFF2-40B4-BE49-F238E27FC236}">
              <a16:creationId xmlns:a16="http://schemas.microsoft.com/office/drawing/2014/main" id="{00000000-0008-0000-0700-000097020000}"/>
            </a:ext>
          </a:extLst>
        </xdr:cNvPr>
        <xdr:cNvSpPr/>
      </xdr:nvSpPr>
      <xdr:spPr>
        <a:xfrm>
          <a:off x="14541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140806</xdr:rowOff>
    </xdr:from>
    <xdr:ext cx="249299"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4467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48079</xdr:rowOff>
    </xdr:from>
    <xdr:to>
      <xdr:col>72</xdr:col>
      <xdr:colOff>38100</xdr:colOff>
      <xdr:row>79</xdr:row>
      <xdr:rowOff>149679</xdr:rowOff>
    </xdr:to>
    <xdr:sp macro="" textlink="">
      <xdr:nvSpPr>
        <xdr:cNvPr id="665" name="楕円 664">
          <a:extLst>
            <a:ext uri="{FF2B5EF4-FFF2-40B4-BE49-F238E27FC236}">
              <a16:creationId xmlns:a16="http://schemas.microsoft.com/office/drawing/2014/main" id="{00000000-0008-0000-0700-000099020000}"/>
            </a:ext>
          </a:extLst>
        </xdr:cNvPr>
        <xdr:cNvSpPr/>
      </xdr:nvSpPr>
      <xdr:spPr>
        <a:xfrm>
          <a:off x="13652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140806</xdr:rowOff>
    </xdr:from>
    <xdr:ext cx="249299"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3578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19504</xdr:rowOff>
    </xdr:from>
    <xdr:to>
      <xdr:col>67</xdr:col>
      <xdr:colOff>101600</xdr:colOff>
      <xdr:row>79</xdr:row>
      <xdr:rowOff>121104</xdr:rowOff>
    </xdr:to>
    <xdr:sp macro="" textlink="">
      <xdr:nvSpPr>
        <xdr:cNvPr id="667" name="楕円 666">
          <a:extLst>
            <a:ext uri="{FF2B5EF4-FFF2-40B4-BE49-F238E27FC236}">
              <a16:creationId xmlns:a16="http://schemas.microsoft.com/office/drawing/2014/main" id="{00000000-0008-0000-0700-00009B020000}"/>
            </a:ext>
          </a:extLst>
        </xdr:cNvPr>
        <xdr:cNvSpPr/>
      </xdr:nvSpPr>
      <xdr:spPr>
        <a:xfrm>
          <a:off x="12763500" y="13564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79</xdr:row>
      <xdr:rowOff>112231</xdr:rowOff>
    </xdr:from>
    <xdr:ext cx="378565"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625017" y="136567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3" name="正方形/長方形 672">
          <a:extLst>
            <a:ext uri="{FF2B5EF4-FFF2-40B4-BE49-F238E27FC236}">
              <a16:creationId xmlns:a16="http://schemas.microsoft.com/office/drawing/2014/main" id="{00000000-0008-0000-0700-0000A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4" name="正方形/長方形 673">
          <a:extLst>
            <a:ext uri="{FF2B5EF4-FFF2-40B4-BE49-F238E27FC236}">
              <a16:creationId xmlns:a16="http://schemas.microsoft.com/office/drawing/2014/main" id="{00000000-0008-0000-0700-0000A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5" name="正方形/長方形 674">
          <a:extLst>
            <a:ext uri="{FF2B5EF4-FFF2-40B4-BE49-F238E27FC236}">
              <a16:creationId xmlns:a16="http://schemas.microsoft.com/office/drawing/2014/main" id="{00000000-0008-0000-0700-0000A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6" name="正方形/長方形 675">
          <a:extLst>
            <a:ext uri="{FF2B5EF4-FFF2-40B4-BE49-F238E27FC236}">
              <a16:creationId xmlns:a16="http://schemas.microsoft.com/office/drawing/2014/main" id="{00000000-0008-0000-0700-0000A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5641</xdr:rowOff>
    </xdr:from>
    <xdr:ext cx="531299"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21970</xdr:rowOff>
    </xdr:from>
    <xdr:ext cx="531299"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1914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3" name="公債費グラフ枠">
          <a:extLst>
            <a:ext uri="{FF2B5EF4-FFF2-40B4-BE49-F238E27FC236}">
              <a16:creationId xmlns:a16="http://schemas.microsoft.com/office/drawing/2014/main" id="{00000000-0008-0000-0700-0000B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91858</xdr:rowOff>
    </xdr:from>
    <xdr:to>
      <xdr:col>85</xdr:col>
      <xdr:colOff>126364</xdr:colOff>
      <xdr:row>98</xdr:row>
      <xdr:rowOff>155897</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6317595" y="15350908"/>
          <a:ext cx="1269" cy="16070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159724</xdr:rowOff>
    </xdr:from>
    <xdr:ext cx="469744" cy="259045"/>
    <xdr:sp macro="" textlink="">
      <xdr:nvSpPr>
        <xdr:cNvPr id="695" name="公債費最小値テキスト">
          <a:extLst>
            <a:ext uri="{FF2B5EF4-FFF2-40B4-BE49-F238E27FC236}">
              <a16:creationId xmlns:a16="http://schemas.microsoft.com/office/drawing/2014/main" id="{00000000-0008-0000-0700-0000B7020000}"/>
            </a:ext>
          </a:extLst>
        </xdr:cNvPr>
        <xdr:cNvSpPr txBox="1"/>
      </xdr:nvSpPr>
      <xdr:spPr>
        <a:xfrm>
          <a:off x="16370300" y="16961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155897</xdr:rowOff>
    </xdr:from>
    <xdr:to>
      <xdr:col>86</xdr:col>
      <xdr:colOff>25400</xdr:colOff>
      <xdr:row>98</xdr:row>
      <xdr:rowOff>155897</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6230600" y="169579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38535</xdr:rowOff>
    </xdr:from>
    <xdr:ext cx="599010" cy="259045"/>
    <xdr:sp macro="" textlink="">
      <xdr:nvSpPr>
        <xdr:cNvPr id="697" name="公債費最大値テキスト">
          <a:extLst>
            <a:ext uri="{FF2B5EF4-FFF2-40B4-BE49-F238E27FC236}">
              <a16:creationId xmlns:a16="http://schemas.microsoft.com/office/drawing/2014/main" id="{00000000-0008-0000-0700-0000B9020000}"/>
            </a:ext>
          </a:extLst>
        </xdr:cNvPr>
        <xdr:cNvSpPr txBox="1"/>
      </xdr:nvSpPr>
      <xdr:spPr>
        <a:xfrm>
          <a:off x="16370300" y="151261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105,430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91858</xdr:rowOff>
    </xdr:from>
    <xdr:to>
      <xdr:col>86</xdr:col>
      <xdr:colOff>25400</xdr:colOff>
      <xdr:row>89</xdr:row>
      <xdr:rowOff>91858</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a:off x="16230600" y="153509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109018</xdr:rowOff>
    </xdr:from>
    <xdr:to>
      <xdr:col>85</xdr:col>
      <xdr:colOff>127000</xdr:colOff>
      <xdr:row>97</xdr:row>
      <xdr:rowOff>18559</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5481300" y="16568218"/>
          <a:ext cx="838200" cy="80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28239</xdr:rowOff>
    </xdr:from>
    <xdr:ext cx="534377" cy="259045"/>
    <xdr:sp macro="" textlink="">
      <xdr:nvSpPr>
        <xdr:cNvPr id="700" name="公債費平均値テキスト">
          <a:extLst>
            <a:ext uri="{FF2B5EF4-FFF2-40B4-BE49-F238E27FC236}">
              <a16:creationId xmlns:a16="http://schemas.microsoft.com/office/drawing/2014/main" id="{00000000-0008-0000-0700-0000BC020000}"/>
            </a:ext>
          </a:extLst>
        </xdr:cNvPr>
        <xdr:cNvSpPr txBox="1"/>
      </xdr:nvSpPr>
      <xdr:spPr>
        <a:xfrm>
          <a:off x="16370300" y="163159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5362</xdr:rowOff>
    </xdr:from>
    <xdr:to>
      <xdr:col>85</xdr:col>
      <xdr:colOff>177800</xdr:colOff>
      <xdr:row>96</xdr:row>
      <xdr:rowOff>106962</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6268700" y="16464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18559</xdr:rowOff>
    </xdr:from>
    <xdr:to>
      <xdr:col>81</xdr:col>
      <xdr:colOff>50800</xdr:colOff>
      <xdr:row>97</xdr:row>
      <xdr:rowOff>25122</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flipV="1">
          <a:off x="14592300" y="16649209"/>
          <a:ext cx="889000" cy="6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15128</xdr:rowOff>
    </xdr:from>
    <xdr:to>
      <xdr:col>81</xdr:col>
      <xdr:colOff>101600</xdr:colOff>
      <xdr:row>96</xdr:row>
      <xdr:rowOff>116728</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5430500" y="16474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133255</xdr:rowOff>
    </xdr:from>
    <xdr:ext cx="534377"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214111" y="16249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25122</xdr:rowOff>
    </xdr:from>
    <xdr:to>
      <xdr:col>76</xdr:col>
      <xdr:colOff>114300</xdr:colOff>
      <xdr:row>97</xdr:row>
      <xdr:rowOff>75431</xdr:rowOff>
    </xdr:to>
    <xdr:cxnSp macro="">
      <xdr:nvCxnSpPr>
        <xdr:cNvPr id="705" name="直線コネクタ 704">
          <a:extLst>
            <a:ext uri="{FF2B5EF4-FFF2-40B4-BE49-F238E27FC236}">
              <a16:creationId xmlns:a16="http://schemas.microsoft.com/office/drawing/2014/main" id="{00000000-0008-0000-0700-0000C1020000}"/>
            </a:ext>
          </a:extLst>
        </xdr:cNvPr>
        <xdr:cNvCxnSpPr/>
      </xdr:nvCxnSpPr>
      <xdr:spPr>
        <a:xfrm flipV="1">
          <a:off x="13703300" y="16655772"/>
          <a:ext cx="889000" cy="50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31375</xdr:rowOff>
    </xdr:from>
    <xdr:to>
      <xdr:col>76</xdr:col>
      <xdr:colOff>165100</xdr:colOff>
      <xdr:row>96</xdr:row>
      <xdr:rowOff>132975</xdr:rowOff>
    </xdr:to>
    <xdr:sp macro="" textlink="">
      <xdr:nvSpPr>
        <xdr:cNvPr id="706" name="フローチャート: 判断 705">
          <a:extLst>
            <a:ext uri="{FF2B5EF4-FFF2-40B4-BE49-F238E27FC236}">
              <a16:creationId xmlns:a16="http://schemas.microsoft.com/office/drawing/2014/main" id="{00000000-0008-0000-0700-0000C2020000}"/>
            </a:ext>
          </a:extLst>
        </xdr:cNvPr>
        <xdr:cNvSpPr/>
      </xdr:nvSpPr>
      <xdr:spPr>
        <a:xfrm>
          <a:off x="14541500" y="16490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149502</xdr:rowOff>
    </xdr:from>
    <xdr:ext cx="534377"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325111" y="16265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75431</xdr:rowOff>
    </xdr:from>
    <xdr:to>
      <xdr:col>71</xdr:col>
      <xdr:colOff>177800</xdr:colOff>
      <xdr:row>97</xdr:row>
      <xdr:rowOff>84737</xdr:rowOff>
    </xdr:to>
    <xdr:cxnSp macro="">
      <xdr:nvCxnSpPr>
        <xdr:cNvPr id="708" name="直線コネクタ 707">
          <a:extLst>
            <a:ext uri="{FF2B5EF4-FFF2-40B4-BE49-F238E27FC236}">
              <a16:creationId xmlns:a16="http://schemas.microsoft.com/office/drawing/2014/main" id="{00000000-0008-0000-0700-0000C4020000}"/>
            </a:ext>
          </a:extLst>
        </xdr:cNvPr>
        <xdr:cNvCxnSpPr/>
      </xdr:nvCxnSpPr>
      <xdr:spPr>
        <a:xfrm flipV="1">
          <a:off x="12814300" y="16706081"/>
          <a:ext cx="889000" cy="9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52699</xdr:rowOff>
    </xdr:from>
    <xdr:to>
      <xdr:col>72</xdr:col>
      <xdr:colOff>38100</xdr:colOff>
      <xdr:row>96</xdr:row>
      <xdr:rowOff>154299</xdr:rowOff>
    </xdr:to>
    <xdr:sp macro="" textlink="">
      <xdr:nvSpPr>
        <xdr:cNvPr id="709" name="フローチャート: 判断 708">
          <a:extLst>
            <a:ext uri="{FF2B5EF4-FFF2-40B4-BE49-F238E27FC236}">
              <a16:creationId xmlns:a16="http://schemas.microsoft.com/office/drawing/2014/main" id="{00000000-0008-0000-0700-0000C5020000}"/>
            </a:ext>
          </a:extLst>
        </xdr:cNvPr>
        <xdr:cNvSpPr/>
      </xdr:nvSpPr>
      <xdr:spPr>
        <a:xfrm>
          <a:off x="13652500" y="165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170826</xdr:rowOff>
    </xdr:from>
    <xdr:ext cx="534377"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436111" y="16287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45287</xdr:rowOff>
    </xdr:from>
    <xdr:to>
      <xdr:col>67</xdr:col>
      <xdr:colOff>101600</xdr:colOff>
      <xdr:row>96</xdr:row>
      <xdr:rowOff>146887</xdr:rowOff>
    </xdr:to>
    <xdr:sp macro="" textlink="">
      <xdr:nvSpPr>
        <xdr:cNvPr id="711" name="フローチャート: 判断 710">
          <a:extLst>
            <a:ext uri="{FF2B5EF4-FFF2-40B4-BE49-F238E27FC236}">
              <a16:creationId xmlns:a16="http://schemas.microsoft.com/office/drawing/2014/main" id="{00000000-0008-0000-0700-0000C7020000}"/>
            </a:ext>
          </a:extLst>
        </xdr:cNvPr>
        <xdr:cNvSpPr/>
      </xdr:nvSpPr>
      <xdr:spPr>
        <a:xfrm>
          <a:off x="12763500" y="16504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163414</xdr:rowOff>
    </xdr:from>
    <xdr:ext cx="534377"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2547111" y="16279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58218</xdr:rowOff>
    </xdr:from>
    <xdr:to>
      <xdr:col>85</xdr:col>
      <xdr:colOff>177800</xdr:colOff>
      <xdr:row>96</xdr:row>
      <xdr:rowOff>159818</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6268700" y="1651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36645</xdr:rowOff>
    </xdr:from>
    <xdr:ext cx="534377" cy="259045"/>
    <xdr:sp macro="" textlink="">
      <xdr:nvSpPr>
        <xdr:cNvPr id="719" name="公債費該当値テキスト">
          <a:extLst>
            <a:ext uri="{FF2B5EF4-FFF2-40B4-BE49-F238E27FC236}">
              <a16:creationId xmlns:a16="http://schemas.microsoft.com/office/drawing/2014/main" id="{00000000-0008-0000-0700-0000CF020000}"/>
            </a:ext>
          </a:extLst>
        </xdr:cNvPr>
        <xdr:cNvSpPr txBox="1"/>
      </xdr:nvSpPr>
      <xdr:spPr>
        <a:xfrm>
          <a:off x="16370300" y="16495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30,879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139209</xdr:rowOff>
    </xdr:from>
    <xdr:to>
      <xdr:col>81</xdr:col>
      <xdr:colOff>101600</xdr:colOff>
      <xdr:row>97</xdr:row>
      <xdr:rowOff>69359</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5430500" y="16598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60486</xdr:rowOff>
    </xdr:from>
    <xdr:ext cx="534377"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5214111" y="16691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145772</xdr:rowOff>
    </xdr:from>
    <xdr:to>
      <xdr:col>76</xdr:col>
      <xdr:colOff>165100</xdr:colOff>
      <xdr:row>97</xdr:row>
      <xdr:rowOff>75922</xdr:rowOff>
    </xdr:to>
    <xdr:sp macro="" textlink="">
      <xdr:nvSpPr>
        <xdr:cNvPr id="722" name="楕円 721">
          <a:extLst>
            <a:ext uri="{FF2B5EF4-FFF2-40B4-BE49-F238E27FC236}">
              <a16:creationId xmlns:a16="http://schemas.microsoft.com/office/drawing/2014/main" id="{00000000-0008-0000-0700-0000D2020000}"/>
            </a:ext>
          </a:extLst>
        </xdr:cNvPr>
        <xdr:cNvSpPr/>
      </xdr:nvSpPr>
      <xdr:spPr>
        <a:xfrm>
          <a:off x="14541500" y="16604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67049</xdr:rowOff>
    </xdr:from>
    <xdr:ext cx="534377"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4325111" y="16697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24631</xdr:rowOff>
    </xdr:from>
    <xdr:to>
      <xdr:col>72</xdr:col>
      <xdr:colOff>38100</xdr:colOff>
      <xdr:row>97</xdr:row>
      <xdr:rowOff>126231</xdr:rowOff>
    </xdr:to>
    <xdr:sp macro="" textlink="">
      <xdr:nvSpPr>
        <xdr:cNvPr id="724" name="楕円 723">
          <a:extLst>
            <a:ext uri="{FF2B5EF4-FFF2-40B4-BE49-F238E27FC236}">
              <a16:creationId xmlns:a16="http://schemas.microsoft.com/office/drawing/2014/main" id="{00000000-0008-0000-0700-0000D4020000}"/>
            </a:ext>
          </a:extLst>
        </xdr:cNvPr>
        <xdr:cNvSpPr/>
      </xdr:nvSpPr>
      <xdr:spPr>
        <a:xfrm>
          <a:off x="13652500" y="16655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117358</xdr:rowOff>
    </xdr:from>
    <xdr:ext cx="534377"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3436111" y="16748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33937</xdr:rowOff>
    </xdr:from>
    <xdr:to>
      <xdr:col>67</xdr:col>
      <xdr:colOff>101600</xdr:colOff>
      <xdr:row>97</xdr:row>
      <xdr:rowOff>135537</xdr:rowOff>
    </xdr:to>
    <xdr:sp macro="" textlink="">
      <xdr:nvSpPr>
        <xdr:cNvPr id="726" name="楕円 725">
          <a:extLst>
            <a:ext uri="{FF2B5EF4-FFF2-40B4-BE49-F238E27FC236}">
              <a16:creationId xmlns:a16="http://schemas.microsoft.com/office/drawing/2014/main" id="{00000000-0008-0000-0700-0000D6020000}"/>
            </a:ext>
          </a:extLst>
        </xdr:cNvPr>
        <xdr:cNvSpPr/>
      </xdr:nvSpPr>
      <xdr:spPr>
        <a:xfrm>
          <a:off x="12763500" y="1666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126664</xdr:rowOff>
    </xdr:from>
    <xdr:ext cx="534377"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2547111" y="16757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0" name="正方形/長方形 729">
          <a:extLst>
            <a:ext uri="{FF2B5EF4-FFF2-40B4-BE49-F238E27FC236}">
              <a16:creationId xmlns:a16="http://schemas.microsoft.com/office/drawing/2014/main" id="{00000000-0008-0000-0700-0000D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1" name="正方形/長方形 730">
          <a:extLst>
            <a:ext uri="{FF2B5EF4-FFF2-40B4-BE49-F238E27FC236}">
              <a16:creationId xmlns:a16="http://schemas.microsoft.com/office/drawing/2014/main" id="{00000000-0008-0000-0700-0000D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2" name="正方形/長方形 731">
          <a:extLst>
            <a:ext uri="{FF2B5EF4-FFF2-40B4-BE49-F238E27FC236}">
              <a16:creationId xmlns:a16="http://schemas.microsoft.com/office/drawing/2014/main" id="{00000000-0008-0000-0700-0000D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3" name="正方形/長方形 732">
          <a:extLst>
            <a:ext uri="{FF2B5EF4-FFF2-40B4-BE49-F238E27FC236}">
              <a16:creationId xmlns:a16="http://schemas.microsoft.com/office/drawing/2014/main" id="{00000000-0008-0000-0700-0000D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4" name="正方形/長方形 733">
          <a:extLst>
            <a:ext uri="{FF2B5EF4-FFF2-40B4-BE49-F238E27FC236}">
              <a16:creationId xmlns:a16="http://schemas.microsoft.com/office/drawing/2014/main" id="{00000000-0008-0000-0700-0000D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5" name="正方形/長方形 734">
          <a:extLst>
            <a:ext uri="{FF2B5EF4-FFF2-40B4-BE49-F238E27FC236}">
              <a16:creationId xmlns:a16="http://schemas.microsoft.com/office/drawing/2014/main" id="{00000000-0008-0000-0700-0000D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144434</xdr:rowOff>
    </xdr:from>
    <xdr:ext cx="377026"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910974" y="6316634"/>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34</xdr:row>
      <xdr:rowOff>160763</xdr:rowOff>
    </xdr:from>
    <xdr:ext cx="377026"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17910974" y="5990063"/>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5641</xdr:rowOff>
    </xdr:from>
    <xdr:ext cx="377026"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7910974" y="5663491"/>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31</xdr:row>
      <xdr:rowOff>21970</xdr:rowOff>
    </xdr:from>
    <xdr:ext cx="377026"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7910974" y="5336920"/>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38299</xdr:rowOff>
    </xdr:from>
    <xdr:ext cx="467179"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7820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2" name="諸支出金グラフ枠">
          <a:extLst>
            <a:ext uri="{FF2B5EF4-FFF2-40B4-BE49-F238E27FC236}">
              <a16:creationId xmlns:a16="http://schemas.microsoft.com/office/drawing/2014/main" id="{00000000-0008-0000-0700-0000F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18869</xdr:rowOff>
    </xdr:from>
    <xdr:to>
      <xdr:col>116</xdr:col>
      <xdr:colOff>62864</xdr:colOff>
      <xdr:row>39</xdr:row>
      <xdr:rowOff>98878</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flipV="1">
          <a:off x="22159595" y="5162369"/>
          <a:ext cx="1269" cy="16230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117582</xdr:rowOff>
    </xdr:from>
    <xdr:ext cx="249299" cy="259045"/>
    <xdr:sp macro="" textlink="">
      <xdr:nvSpPr>
        <xdr:cNvPr id="754" name="諸支出金最小値テキスト">
          <a:extLst>
            <a:ext uri="{FF2B5EF4-FFF2-40B4-BE49-F238E27FC236}">
              <a16:creationId xmlns:a16="http://schemas.microsoft.com/office/drawing/2014/main" id="{00000000-0008-0000-0700-0000F2020000}"/>
            </a:ext>
          </a:extLst>
        </xdr:cNvPr>
        <xdr:cNvSpPr txBox="1"/>
      </xdr:nvSpPr>
      <xdr:spPr>
        <a:xfrm>
          <a:off x="22212300" y="680413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136996</xdr:rowOff>
    </xdr:from>
    <xdr:ext cx="378565" cy="259045"/>
    <xdr:sp macro="" textlink="">
      <xdr:nvSpPr>
        <xdr:cNvPr id="756" name="諸支出金最大値テキスト">
          <a:extLst>
            <a:ext uri="{FF2B5EF4-FFF2-40B4-BE49-F238E27FC236}">
              <a16:creationId xmlns:a16="http://schemas.microsoft.com/office/drawing/2014/main" id="{00000000-0008-0000-0700-0000F4020000}"/>
            </a:ext>
          </a:extLst>
        </xdr:cNvPr>
        <xdr:cNvSpPr txBox="1"/>
      </xdr:nvSpPr>
      <xdr:spPr>
        <a:xfrm>
          <a:off x="22212300" y="4937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18869</xdr:rowOff>
    </xdr:from>
    <xdr:to>
      <xdr:col>116</xdr:col>
      <xdr:colOff>152400</xdr:colOff>
      <xdr:row>30</xdr:row>
      <xdr:rowOff>18869</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22072600" y="5162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8" name="直線コネクタ 757">
          <a:extLst>
            <a:ext uri="{FF2B5EF4-FFF2-40B4-BE49-F238E27FC236}">
              <a16:creationId xmlns:a16="http://schemas.microsoft.com/office/drawing/2014/main" id="{00000000-0008-0000-0700-0000F6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35033</xdr:rowOff>
    </xdr:from>
    <xdr:ext cx="313932" cy="259045"/>
    <xdr:sp macro="" textlink="">
      <xdr:nvSpPr>
        <xdr:cNvPr id="759" name="諸支出金平均値テキスト">
          <a:extLst>
            <a:ext uri="{FF2B5EF4-FFF2-40B4-BE49-F238E27FC236}">
              <a16:creationId xmlns:a16="http://schemas.microsoft.com/office/drawing/2014/main" id="{00000000-0008-0000-0700-0000F7020000}"/>
            </a:ext>
          </a:extLst>
        </xdr:cNvPr>
        <xdr:cNvSpPr txBox="1"/>
      </xdr:nvSpPr>
      <xdr:spPr>
        <a:xfrm>
          <a:off x="22212300" y="6550133"/>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12156</xdr:rowOff>
    </xdr:from>
    <xdr:to>
      <xdr:col>116</xdr:col>
      <xdr:colOff>114300</xdr:colOff>
      <xdr:row>39</xdr:row>
      <xdr:rowOff>113756</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22110700" y="66987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61" name="直線コネクタ 760">
          <a:extLst>
            <a:ext uri="{FF2B5EF4-FFF2-40B4-BE49-F238E27FC236}">
              <a16:creationId xmlns:a16="http://schemas.microsoft.com/office/drawing/2014/main" id="{00000000-0008-0000-0700-0000F9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39915</xdr:rowOff>
    </xdr:from>
    <xdr:to>
      <xdr:col>112</xdr:col>
      <xdr:colOff>38100</xdr:colOff>
      <xdr:row>38</xdr:row>
      <xdr:rowOff>141515</xdr:rowOff>
    </xdr:to>
    <xdr:sp macro="" textlink="">
      <xdr:nvSpPr>
        <xdr:cNvPr id="762" name="フローチャート: 判断 761">
          <a:extLst>
            <a:ext uri="{FF2B5EF4-FFF2-40B4-BE49-F238E27FC236}">
              <a16:creationId xmlns:a16="http://schemas.microsoft.com/office/drawing/2014/main" id="{00000000-0008-0000-0700-0000FA020000}"/>
            </a:ext>
          </a:extLst>
        </xdr:cNvPr>
        <xdr:cNvSpPr/>
      </xdr:nvSpPr>
      <xdr:spPr>
        <a:xfrm>
          <a:off x="21272500" y="6555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158041</xdr:rowOff>
    </xdr:from>
    <xdr:ext cx="378565"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34017" y="63302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64" name="直線コネクタ 763">
          <a:extLst>
            <a:ext uri="{FF2B5EF4-FFF2-40B4-BE49-F238E27FC236}">
              <a16:creationId xmlns:a16="http://schemas.microsoft.com/office/drawing/2014/main" id="{00000000-0008-0000-0700-0000FC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124823</xdr:rowOff>
    </xdr:from>
    <xdr:to>
      <xdr:col>107</xdr:col>
      <xdr:colOff>101600</xdr:colOff>
      <xdr:row>39</xdr:row>
      <xdr:rowOff>54973</xdr:rowOff>
    </xdr:to>
    <xdr:sp macro="" textlink="">
      <xdr:nvSpPr>
        <xdr:cNvPr id="765" name="フローチャート: 判断 764">
          <a:extLst>
            <a:ext uri="{FF2B5EF4-FFF2-40B4-BE49-F238E27FC236}">
              <a16:creationId xmlns:a16="http://schemas.microsoft.com/office/drawing/2014/main" id="{00000000-0008-0000-0700-0000FD020000}"/>
            </a:ext>
          </a:extLst>
        </xdr:cNvPr>
        <xdr:cNvSpPr/>
      </xdr:nvSpPr>
      <xdr:spPr>
        <a:xfrm>
          <a:off x="20383500" y="6639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71500</xdr:rowOff>
    </xdr:from>
    <xdr:ext cx="313932"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0277333" y="641515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7" name="直線コネクタ 766">
          <a:extLst>
            <a:ext uri="{FF2B5EF4-FFF2-40B4-BE49-F238E27FC236}">
              <a16:creationId xmlns:a16="http://schemas.microsoft.com/office/drawing/2014/main" id="{00000000-0008-0000-0700-0000FF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159113</xdr:rowOff>
    </xdr:from>
    <xdr:to>
      <xdr:col>102</xdr:col>
      <xdr:colOff>165100</xdr:colOff>
      <xdr:row>39</xdr:row>
      <xdr:rowOff>89263</xdr:rowOff>
    </xdr:to>
    <xdr:sp macro="" textlink="">
      <xdr:nvSpPr>
        <xdr:cNvPr id="768" name="フローチャート: 判断 767">
          <a:extLst>
            <a:ext uri="{FF2B5EF4-FFF2-40B4-BE49-F238E27FC236}">
              <a16:creationId xmlns:a16="http://schemas.microsoft.com/office/drawing/2014/main" id="{00000000-0008-0000-0700-000000030000}"/>
            </a:ext>
          </a:extLst>
        </xdr:cNvPr>
        <xdr:cNvSpPr/>
      </xdr:nvSpPr>
      <xdr:spPr>
        <a:xfrm>
          <a:off x="19494500" y="6674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105790</xdr:rowOff>
    </xdr:from>
    <xdr:ext cx="313932"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9388333" y="644944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87267</xdr:rowOff>
    </xdr:from>
    <xdr:to>
      <xdr:col>98</xdr:col>
      <xdr:colOff>38100</xdr:colOff>
      <xdr:row>39</xdr:row>
      <xdr:rowOff>17417</xdr:rowOff>
    </xdr:to>
    <xdr:sp macro="" textlink="">
      <xdr:nvSpPr>
        <xdr:cNvPr id="770" name="フローチャート: 判断 769">
          <a:extLst>
            <a:ext uri="{FF2B5EF4-FFF2-40B4-BE49-F238E27FC236}">
              <a16:creationId xmlns:a16="http://schemas.microsoft.com/office/drawing/2014/main" id="{00000000-0008-0000-0700-000002030000}"/>
            </a:ext>
          </a:extLst>
        </xdr:cNvPr>
        <xdr:cNvSpPr/>
      </xdr:nvSpPr>
      <xdr:spPr>
        <a:xfrm>
          <a:off x="18605500" y="6602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33944</xdr:rowOff>
    </xdr:from>
    <xdr:ext cx="313932"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8499333" y="637759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7" name="楕円 776">
          <a:extLst>
            <a:ext uri="{FF2B5EF4-FFF2-40B4-BE49-F238E27FC236}">
              <a16:creationId xmlns:a16="http://schemas.microsoft.com/office/drawing/2014/main" id="{00000000-0008-0000-0700-000009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162032</xdr:rowOff>
    </xdr:from>
    <xdr:ext cx="249299" cy="259045"/>
    <xdr:sp macro="" textlink="">
      <xdr:nvSpPr>
        <xdr:cNvPr id="778" name="諸支出金該当値テキスト">
          <a:extLst>
            <a:ext uri="{FF2B5EF4-FFF2-40B4-BE49-F238E27FC236}">
              <a16:creationId xmlns:a16="http://schemas.microsoft.com/office/drawing/2014/main" id="{00000000-0008-0000-0700-00000A030000}"/>
            </a:ext>
          </a:extLst>
        </xdr:cNvPr>
        <xdr:cNvSpPr txBox="1"/>
      </xdr:nvSpPr>
      <xdr:spPr>
        <a:xfrm>
          <a:off x="22212300" y="667713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9" name="楕円 778">
          <a:extLst>
            <a:ext uri="{FF2B5EF4-FFF2-40B4-BE49-F238E27FC236}">
              <a16:creationId xmlns:a16="http://schemas.microsoft.com/office/drawing/2014/main" id="{00000000-0008-0000-0700-00000B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81" name="楕円 780">
          <a:extLst>
            <a:ext uri="{FF2B5EF4-FFF2-40B4-BE49-F238E27FC236}">
              <a16:creationId xmlns:a16="http://schemas.microsoft.com/office/drawing/2014/main" id="{00000000-0008-0000-0700-00000D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83" name="楕円 782">
          <a:extLst>
            <a:ext uri="{FF2B5EF4-FFF2-40B4-BE49-F238E27FC236}">
              <a16:creationId xmlns:a16="http://schemas.microsoft.com/office/drawing/2014/main" id="{00000000-0008-0000-0700-00000F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85" name="楕円 784">
          <a:extLst>
            <a:ext uri="{FF2B5EF4-FFF2-40B4-BE49-F238E27FC236}">
              <a16:creationId xmlns:a16="http://schemas.microsoft.com/office/drawing/2014/main" id="{00000000-0008-0000-0700-000011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8" name="正方形/長方形 787">
          <a:extLst>
            <a:ext uri="{FF2B5EF4-FFF2-40B4-BE49-F238E27FC236}">
              <a16:creationId xmlns:a16="http://schemas.microsoft.com/office/drawing/2014/main" id="{00000000-0008-0000-0700-000014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9" name="正方形/長方形 788">
          <a:extLst>
            <a:ext uri="{FF2B5EF4-FFF2-40B4-BE49-F238E27FC236}">
              <a16:creationId xmlns:a16="http://schemas.microsoft.com/office/drawing/2014/main" id="{00000000-0008-0000-0700-000015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90" name="正方形/長方形 789">
          <a:extLst>
            <a:ext uri="{FF2B5EF4-FFF2-40B4-BE49-F238E27FC236}">
              <a16:creationId xmlns:a16="http://schemas.microsoft.com/office/drawing/2014/main" id="{00000000-0008-0000-0700-000016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1" name="正方形/長方形 790">
          <a:extLst>
            <a:ext uri="{FF2B5EF4-FFF2-40B4-BE49-F238E27FC236}">
              <a16:creationId xmlns:a16="http://schemas.microsoft.com/office/drawing/2014/main" id="{00000000-0008-0000-0700-000017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2" name="正方形/長方形 791">
          <a:extLst>
            <a:ext uri="{FF2B5EF4-FFF2-40B4-BE49-F238E27FC236}">
              <a16:creationId xmlns:a16="http://schemas.microsoft.com/office/drawing/2014/main" id="{00000000-0008-0000-0700-000018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3" name="正方形/長方形 792">
          <a:extLst>
            <a:ext uri="{FF2B5EF4-FFF2-40B4-BE49-F238E27FC236}">
              <a16:creationId xmlns:a16="http://schemas.microsoft.com/office/drawing/2014/main" id="{00000000-0008-0000-0700-000019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4" name="正方形/長方形 793">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1" name="前年度繰上充用金グラフ枠">
          <a:extLst>
            <a:ext uri="{FF2B5EF4-FFF2-40B4-BE49-F238E27FC236}">
              <a16:creationId xmlns:a16="http://schemas.microsoft.com/office/drawing/2014/main" id="{00000000-0008-0000-0700-00002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803" name="前年度繰上充用金最小値テキスト">
          <a:extLst>
            <a:ext uri="{FF2B5EF4-FFF2-40B4-BE49-F238E27FC236}">
              <a16:creationId xmlns:a16="http://schemas.microsoft.com/office/drawing/2014/main" id="{00000000-0008-0000-0700-000023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05" name="前年度繰上充用金最大値テキスト">
          <a:extLst>
            <a:ext uri="{FF2B5EF4-FFF2-40B4-BE49-F238E27FC236}">
              <a16:creationId xmlns:a16="http://schemas.microsoft.com/office/drawing/2014/main" id="{00000000-0008-0000-0700-000025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7" name="直線コネクタ 806">
          <a:extLst>
            <a:ext uri="{FF2B5EF4-FFF2-40B4-BE49-F238E27FC236}">
              <a16:creationId xmlns:a16="http://schemas.microsoft.com/office/drawing/2014/main" id="{00000000-0008-0000-0700-000027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8" name="前年度繰上充用金平均値テキスト">
          <a:extLst>
            <a:ext uri="{FF2B5EF4-FFF2-40B4-BE49-F238E27FC236}">
              <a16:creationId xmlns:a16="http://schemas.microsoft.com/office/drawing/2014/main" id="{00000000-0008-0000-0700-000028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10" name="直線コネクタ 809">
          <a:extLst>
            <a:ext uri="{FF2B5EF4-FFF2-40B4-BE49-F238E27FC236}">
              <a16:creationId xmlns:a16="http://schemas.microsoft.com/office/drawing/2014/main" id="{00000000-0008-0000-0700-00002A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13" name="直線コネクタ 812">
          <a:extLst>
            <a:ext uri="{FF2B5EF4-FFF2-40B4-BE49-F238E27FC236}">
              <a16:creationId xmlns:a16="http://schemas.microsoft.com/office/drawing/2014/main" id="{00000000-0008-0000-0700-00002D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14" name="フローチャート: 判断 813">
          <a:extLst>
            <a:ext uri="{FF2B5EF4-FFF2-40B4-BE49-F238E27FC236}">
              <a16:creationId xmlns:a16="http://schemas.microsoft.com/office/drawing/2014/main" id="{00000000-0008-0000-0700-00002E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16" name="直線コネクタ 815">
          <a:extLst>
            <a:ext uri="{FF2B5EF4-FFF2-40B4-BE49-F238E27FC236}">
              <a16:creationId xmlns:a16="http://schemas.microsoft.com/office/drawing/2014/main" id="{00000000-0008-0000-0700-000030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7" name="フローチャート: 判断 816">
          <a:extLst>
            <a:ext uri="{FF2B5EF4-FFF2-40B4-BE49-F238E27FC236}">
              <a16:creationId xmlns:a16="http://schemas.microsoft.com/office/drawing/2014/main" id="{00000000-0008-0000-0700-000031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9" name="フローチャート: 判断 818">
          <a:extLst>
            <a:ext uri="{FF2B5EF4-FFF2-40B4-BE49-F238E27FC236}">
              <a16:creationId xmlns:a16="http://schemas.microsoft.com/office/drawing/2014/main" id="{00000000-0008-0000-0700-000033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7" name="前年度繰上充用金該当値テキスト">
          <a:extLst>
            <a:ext uri="{FF2B5EF4-FFF2-40B4-BE49-F238E27FC236}">
              <a16:creationId xmlns:a16="http://schemas.microsoft.com/office/drawing/2014/main" id="{00000000-0008-0000-0700-00003B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32" name="楕円 831">
          <a:extLst>
            <a:ext uri="{FF2B5EF4-FFF2-40B4-BE49-F238E27FC236}">
              <a16:creationId xmlns:a16="http://schemas.microsoft.com/office/drawing/2014/main" id="{00000000-0008-0000-0700-000040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33" name="テキスト ボックス 832">
          <a:extLst>
            <a:ext uri="{FF2B5EF4-FFF2-40B4-BE49-F238E27FC236}">
              <a16:creationId xmlns:a16="http://schemas.microsoft.com/office/drawing/2014/main" id="{00000000-0008-0000-0700-000041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34" name="楕円 833">
          <a:extLst>
            <a:ext uri="{FF2B5EF4-FFF2-40B4-BE49-F238E27FC236}">
              <a16:creationId xmlns:a16="http://schemas.microsoft.com/office/drawing/2014/main" id="{00000000-0008-0000-0700-000042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35" name="テキスト ボックス 834">
          <a:extLst>
            <a:ext uri="{FF2B5EF4-FFF2-40B4-BE49-F238E27FC236}">
              <a16:creationId xmlns:a16="http://schemas.microsoft.com/office/drawing/2014/main" id="{00000000-0008-0000-0700-000043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6" name="正方形/長方形 835">
          <a:extLst>
            <a:ext uri="{FF2B5EF4-FFF2-40B4-BE49-F238E27FC236}">
              <a16:creationId xmlns:a16="http://schemas.microsoft.com/office/drawing/2014/main" id="{00000000-0008-0000-0700-00004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7" name="正方形/長方形 836">
          <a:extLst>
            <a:ext uri="{FF2B5EF4-FFF2-40B4-BE49-F238E27FC236}">
              <a16:creationId xmlns:a16="http://schemas.microsoft.com/office/drawing/2014/main" id="{00000000-0008-0000-0700-00004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8" name="テキスト ボックス 837">
          <a:extLst>
            <a:ext uri="{FF2B5EF4-FFF2-40B4-BE49-F238E27FC236}">
              <a16:creationId xmlns:a16="http://schemas.microsoft.com/office/drawing/2014/main" id="{00000000-0008-0000-0700-00004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総務費については、ふるさと納税の寄附金額減少により、基金積立額・事務経費が減少したことにより、前年度から</a:t>
          </a:r>
          <a:r>
            <a:rPr kumimoji="1" lang="en-US" altLang="ja-JP" sz="1300">
              <a:latin typeface="ＭＳ Ｐゴシック" panose="020B0600070205080204" pitchFamily="50" charset="-128"/>
              <a:ea typeface="ＭＳ Ｐゴシック" panose="020B0600070205080204" pitchFamily="50" charset="-128"/>
            </a:rPr>
            <a:t>29,092</a:t>
          </a:r>
          <a:r>
            <a:rPr kumimoji="1" lang="ja-JP" altLang="en-US" sz="1300">
              <a:latin typeface="ＭＳ Ｐゴシック" panose="020B0600070205080204" pitchFamily="50" charset="-128"/>
              <a:ea typeface="ＭＳ Ｐゴシック" panose="020B0600070205080204" pitchFamily="50" charset="-128"/>
            </a:rPr>
            <a:t>円減となっている。衛生費は、新型コロナウイルスワクチン接種事業が縮小したことで、住民一人当たり</a:t>
          </a:r>
          <a:r>
            <a:rPr kumimoji="1" lang="en-US" altLang="ja-JP" sz="1300">
              <a:latin typeface="ＭＳ Ｐゴシック" panose="020B0600070205080204" pitchFamily="50" charset="-128"/>
              <a:ea typeface="ＭＳ Ｐゴシック" panose="020B0600070205080204" pitchFamily="50" charset="-128"/>
            </a:rPr>
            <a:t>4,352</a:t>
          </a:r>
          <a:r>
            <a:rPr kumimoji="1" lang="ja-JP" altLang="en-US" sz="1300">
              <a:latin typeface="ＭＳ Ｐゴシック" panose="020B0600070205080204" pitchFamily="50" charset="-128"/>
              <a:ea typeface="ＭＳ Ｐゴシック" panose="020B0600070205080204" pitchFamily="50" charset="-128"/>
            </a:rPr>
            <a:t>円の減少となっている。一方で、民生費が報酬単価・公定価格の改定による障害者福祉、保育給付費の増加に伴い、前年度比</a:t>
          </a:r>
          <a:r>
            <a:rPr kumimoji="1" lang="en-US" altLang="ja-JP" sz="1300">
              <a:latin typeface="ＭＳ Ｐゴシック" panose="020B0600070205080204" pitchFamily="50" charset="-128"/>
              <a:ea typeface="ＭＳ Ｐゴシック" panose="020B0600070205080204" pitchFamily="50" charset="-128"/>
            </a:rPr>
            <a:t>9,367</a:t>
          </a:r>
          <a:r>
            <a:rPr kumimoji="1" lang="ja-JP" altLang="en-US" sz="1300">
              <a:latin typeface="ＭＳ Ｐゴシック" panose="020B0600070205080204" pitchFamily="50" charset="-128"/>
              <a:ea typeface="ＭＳ Ｐゴシック" panose="020B0600070205080204" pitchFamily="50" charset="-128"/>
            </a:rPr>
            <a:t>円増加している。消防費に関しては、消防署・消防団の消防車両を３台更新したことから、</a:t>
          </a:r>
          <a:r>
            <a:rPr kumimoji="1" lang="en-US" altLang="ja-JP" sz="1300">
              <a:latin typeface="ＭＳ Ｐゴシック" panose="020B0600070205080204" pitchFamily="50" charset="-128"/>
              <a:ea typeface="ＭＳ Ｐゴシック" panose="020B0600070205080204" pitchFamily="50" charset="-128"/>
            </a:rPr>
            <a:t>1,629</a:t>
          </a:r>
          <a:r>
            <a:rPr kumimoji="1" lang="ja-JP" altLang="en-US" sz="1300">
              <a:latin typeface="ＭＳ Ｐゴシック" panose="020B0600070205080204" pitchFamily="50" charset="-128"/>
              <a:ea typeface="ＭＳ Ｐゴシック" panose="020B0600070205080204" pitchFamily="50" charset="-128"/>
            </a:rPr>
            <a:t>円増加した。今後歳出構成を類似団体と比較しながら、特定の目的に過剰に財源配分をしていないか検証を重ねつつ、収支バランスを注視していく。</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標準財政規模に対する実質収支額について、前年度から</a:t>
          </a:r>
          <a:r>
            <a:rPr kumimoji="1" lang="en-US" altLang="ja-JP" sz="1400">
              <a:latin typeface="ＭＳ ゴシック" pitchFamily="49" charset="-128"/>
              <a:ea typeface="ＭＳ ゴシック" pitchFamily="49" charset="-128"/>
            </a:rPr>
            <a:t>1.19</a:t>
          </a:r>
          <a:r>
            <a:rPr kumimoji="1" lang="ja-JP" altLang="en-US" sz="1400">
              <a:latin typeface="ＭＳ ゴシック" pitchFamily="49" charset="-128"/>
              <a:ea typeface="ＭＳ ゴシック" pitchFamily="49" charset="-128"/>
            </a:rPr>
            <a:t>ポイント増加している。また財政調整基金現在高については、扶助費・繰出金の一般財源支出の増大に伴い繰入額が増加したことから、</a:t>
          </a:r>
          <a:r>
            <a:rPr kumimoji="1" lang="en-US" altLang="ja-JP" sz="1400">
              <a:latin typeface="ＭＳ ゴシック" pitchFamily="49" charset="-128"/>
              <a:ea typeface="ＭＳ ゴシック" pitchFamily="49" charset="-128"/>
            </a:rPr>
            <a:t>3.55</a:t>
          </a:r>
          <a:r>
            <a:rPr kumimoji="1" lang="ja-JP" altLang="en-US" sz="1400">
              <a:latin typeface="ＭＳ ゴシック" pitchFamily="49" charset="-128"/>
              <a:ea typeface="ＭＳ ゴシック" pitchFamily="49" charset="-128"/>
            </a:rPr>
            <a:t>ポイント減少している。今後も人件費・物価高騰が見込まれるため、一般財源の支出のあり方を抜本的に見直し、経常コスト抑制に努めていく。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予算編成時において確実に見込まれる歳入に基づき歳出を措置しているため、いずれの会計においても黒字であり、令和５年度の連結実質赤字比率は算出されていない。</a:t>
          </a:r>
        </a:p>
        <a:p>
          <a:r>
            <a:rPr kumimoji="1" lang="ja-JP" altLang="en-US" sz="1400">
              <a:latin typeface="ＭＳ ゴシック" pitchFamily="49" charset="-128"/>
              <a:ea typeface="ＭＳ ゴシック" pitchFamily="49" charset="-128"/>
            </a:rPr>
            <a:t>　今後も下水道事業の進捗に応じて資本的支出の増加、各特別会計の事業に係る社会保障関係経費の増加が危惧される。今後各会計において経営改善を実施しながら、コスト削減を図りつつ、繰出基準の適正化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b="0" i="0" baseline="0">
              <a:solidFill>
                <a:schemeClr val="dk1"/>
              </a:solidFill>
              <a:effectLst/>
              <a:latin typeface="ＭＳ ゴシック" panose="020B0609070205080204" pitchFamily="49" charset="-128"/>
              <a:ea typeface="ＭＳ ゴシック" panose="020B0609070205080204" pitchFamily="49" charset="-128"/>
              <a:cs typeface="+mn-cs"/>
            </a:rPr>
            <a:t>　一般会計元利償還金について、令和２年度に起債したデジタル防災無線事業の元金償還が開始されたことから、前年度比</a:t>
          </a:r>
          <a:r>
            <a:rPr kumimoji="1" lang="en-US" altLang="ja-JP" sz="1100" b="0" i="0" baseline="0">
              <a:solidFill>
                <a:schemeClr val="dk1"/>
              </a:solidFill>
              <a:effectLst/>
              <a:latin typeface="ＭＳ ゴシック" panose="020B0609070205080204" pitchFamily="49" charset="-128"/>
              <a:ea typeface="ＭＳ ゴシック" panose="020B0609070205080204" pitchFamily="49" charset="-128"/>
              <a:cs typeface="+mn-cs"/>
            </a:rPr>
            <a:t>129</a:t>
          </a:r>
          <a:r>
            <a:rPr kumimoji="1" lang="ja-JP" altLang="en-US" sz="1100" b="0" i="0" baseline="0">
              <a:solidFill>
                <a:schemeClr val="dk1"/>
              </a:solidFill>
              <a:effectLst/>
              <a:latin typeface="ＭＳ ゴシック" panose="020B0609070205080204" pitchFamily="49" charset="-128"/>
              <a:ea typeface="ＭＳ ゴシック" panose="020B0609070205080204" pitchFamily="49" charset="-128"/>
              <a:cs typeface="+mn-cs"/>
            </a:rPr>
            <a:t>百万円増加している。公営企業債の元利償還金に対する繰入金についても、</a:t>
          </a:r>
          <a:r>
            <a:rPr kumimoji="1" lang="en-US" altLang="ja-JP" sz="1100" b="0" i="0" baseline="0">
              <a:solidFill>
                <a:schemeClr val="dk1"/>
              </a:solidFill>
              <a:effectLst/>
              <a:latin typeface="ＭＳ ゴシック" panose="020B0609070205080204" pitchFamily="49" charset="-128"/>
              <a:ea typeface="ＭＳ ゴシック" panose="020B0609070205080204" pitchFamily="49" charset="-128"/>
              <a:cs typeface="+mn-cs"/>
            </a:rPr>
            <a:t>22</a:t>
          </a:r>
          <a:r>
            <a:rPr kumimoji="1" lang="ja-JP" altLang="en-US" sz="1100" b="0" i="0" baseline="0">
              <a:solidFill>
                <a:schemeClr val="dk1"/>
              </a:solidFill>
              <a:effectLst/>
              <a:latin typeface="ＭＳ ゴシック" panose="020B0609070205080204" pitchFamily="49" charset="-128"/>
              <a:ea typeface="ＭＳ ゴシック" panose="020B0609070205080204" pitchFamily="49" charset="-128"/>
              <a:cs typeface="+mn-cs"/>
            </a:rPr>
            <a:t>百万円増加していることから分子が増加している。</a:t>
          </a:r>
          <a:endParaRPr kumimoji="1" lang="en-US" altLang="ja-JP" sz="1100" b="0" i="0" baseline="0">
            <a:solidFill>
              <a:schemeClr val="dk1"/>
            </a:solidFill>
            <a:effectLst/>
            <a:latin typeface="ＭＳ ゴシック" panose="020B0609070205080204" pitchFamily="49" charset="-128"/>
            <a:ea typeface="ＭＳ ゴシック" panose="020B0609070205080204" pitchFamily="49" charset="-128"/>
            <a:cs typeface="+mn-cs"/>
          </a:endParaRPr>
        </a:p>
        <a:p>
          <a:pPr eaLnBrk="1" fontAlgn="auto" latinLnBrk="0" hangingPunct="1"/>
          <a:r>
            <a:rPr kumimoji="1" lang="ja-JP" altLang="en-US" sz="1100" b="0" i="0" baseline="0">
              <a:solidFill>
                <a:schemeClr val="dk1"/>
              </a:solidFill>
              <a:effectLst/>
              <a:latin typeface="ＭＳ ゴシック" panose="020B0609070205080204" pitchFamily="49" charset="-128"/>
              <a:ea typeface="ＭＳ ゴシック" panose="020B0609070205080204" pitchFamily="49" charset="-128"/>
              <a:cs typeface="+mn-cs"/>
            </a:rPr>
            <a:t>　今後においても施設の老朽化対策のための、地方債発行の増加が見込まれ、指標悪化が予測されるため、施設の統廃合も視野に、適切な財産管理を目指していく。</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満期一括償還地方債の借入は過去に利用していない。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香川県三木町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令和５年度は充当可能財源等が将来負担額を上回ったことで、前年度同様将来負担比率は算出されなかった。一般会計等に係る地方債の現在高については、当該年度中の起債額を元金償還額が上回ったため、</a:t>
          </a:r>
          <a:r>
            <a:rPr kumimoji="1" lang="en-US" altLang="ja-JP" sz="1400">
              <a:latin typeface="ＭＳ ゴシック" pitchFamily="49" charset="-128"/>
              <a:ea typeface="ＭＳ ゴシック" pitchFamily="49" charset="-128"/>
            </a:rPr>
            <a:t>188</a:t>
          </a:r>
          <a:r>
            <a:rPr kumimoji="1" lang="ja-JP" altLang="en-US" sz="1400">
              <a:latin typeface="ＭＳ ゴシック" pitchFamily="49" charset="-128"/>
              <a:ea typeface="ＭＳ ゴシック" pitchFamily="49" charset="-128"/>
            </a:rPr>
            <a:t>百万円減少している。また、財政調整基金の現在高が減少したことに加え、ふるさと納税の寄附金収入が減少したことで、充当可能基金が</a:t>
          </a:r>
          <a:r>
            <a:rPr kumimoji="1" lang="en-US" altLang="ja-JP" sz="1400">
              <a:latin typeface="ＭＳ ゴシック" pitchFamily="49" charset="-128"/>
              <a:ea typeface="ＭＳ ゴシック" pitchFamily="49" charset="-128"/>
            </a:rPr>
            <a:t>80</a:t>
          </a:r>
          <a:r>
            <a:rPr kumimoji="1" lang="ja-JP" altLang="en-US" sz="1400">
              <a:latin typeface="ＭＳ ゴシック" pitchFamily="49" charset="-128"/>
              <a:ea typeface="ＭＳ ゴシック" pitchFamily="49" charset="-128"/>
            </a:rPr>
            <a:t>百万円減少した。今後給食センター建設等の大型建設事業が控えているため、今後も地方債現在高は増加していく見込みであり、比率の上昇が予測される。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香川県三木町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基金全体の現在高は、前年度比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百万円減少した。扶助費・公債費・繰出金の増加に伴い、財政調整基金が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百万円減少したことが主な要因である。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給食センター建設などの大型建設事業が控えており、起債をして資金手当を行うものの、充当残部分の一般財源が過大となることが想定される。そのためにその他一般財源支出を可能な限り抑制し、財政調整基金現在高を現在の水準で保持できるよう努め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ふれあいふるさと基金：寄附者の意向を反映させた各種事業の財源とし、個性豊かで活力あるまちづくりに資する。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公共施設整備基金：町の公共施設整備事業の財源に充てる。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社会福祉基金：高齢者の福祉活動等に必要な経費の財源に充てる。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消防機材整備基金：消防機材整備費用に充てる。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健康生きがい中核施設大規模修繕等基金：中核施設の大規模修繕等に充てる。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ふれあいふるさと基金：寄附金収入が昨年度から大幅に減少し積立額以上に繰入を行ったため、基金現在高は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百万円減少した。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繰入については現在高及び財政状況を勘案して慎重に行っていく。特に大規模建設事業を実施する場合は一般財源が不足することが想定されるため、充当可能な事業に対して、その他特定目的基金の繰入を適宜検討し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前年度比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百万円減少した。扶助費・公債費・繰出金が増加したことによる。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災害等への備えとして、適正な規模で基金現在高を確保していくことが必要であるため、事業の抜本的見直しを行い、一般財源支出の抑制に努めていく。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前年度から増減はない。</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今後給食センター建設等の大型建設事業が控えており、数年後元金償還が開始することから、適切な時期に繰入し、現在の規模で基金現在高を確保できるよう、適正な運営を行っていく。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BE62DB8F-8363-4095-896D-2B5B8DBB79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DF32B4ED-855F-4578-B0DE-E65270BDB4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83</xdr:col>
      <xdr:colOff>0</xdr:colOff>
      <xdr:row>50</xdr:row>
      <xdr:rowOff>0</xdr:rowOff>
    </xdr:from>
    <xdr:to>
      <xdr:col>91</xdr:col>
      <xdr:colOff>0</xdr:colOff>
      <xdr:row>52</xdr:row>
      <xdr:rowOff>0</xdr:rowOff>
    </xdr:to>
    <xdr:sp macro="" textlink="">
      <xdr:nvSpPr>
        <xdr:cNvPr id="4" name="正方形/長方形 3">
          <a:extLst>
            <a:ext uri="{FF2B5EF4-FFF2-40B4-BE49-F238E27FC236}">
              <a16:creationId xmlns:a16="http://schemas.microsoft.com/office/drawing/2014/main" id="{AA9A41DC-E197-4D0D-AA1C-58BA7635CAB5}"/>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5" name="正方形/長方形 4">
          <a:extLst>
            <a:ext uri="{FF2B5EF4-FFF2-40B4-BE49-F238E27FC236}">
              <a16:creationId xmlns:a16="http://schemas.microsoft.com/office/drawing/2014/main" id="{4DBB4265-3267-4A41-A73D-20158CE7F239}"/>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6" name="正方形/長方形 5">
          <a:extLst>
            <a:ext uri="{FF2B5EF4-FFF2-40B4-BE49-F238E27FC236}">
              <a16:creationId xmlns:a16="http://schemas.microsoft.com/office/drawing/2014/main" id="{E8B4EFC0-EBAA-490E-BFCA-54BA5AA5D02B}"/>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7" name="正方形/長方形 6">
          <a:extLst>
            <a:ext uri="{FF2B5EF4-FFF2-40B4-BE49-F238E27FC236}">
              <a16:creationId xmlns:a16="http://schemas.microsoft.com/office/drawing/2014/main" id="{D91CCFDA-1DB7-4DC6-8535-F12F3AD72CCE}"/>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8" name="正方形/長方形 7">
          <a:extLst>
            <a:ext uri="{FF2B5EF4-FFF2-40B4-BE49-F238E27FC236}">
              <a16:creationId xmlns:a16="http://schemas.microsoft.com/office/drawing/2014/main" id="{32DA2BA5-88F2-430B-A825-058054754059}"/>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9" name="正方形/長方形 8">
          <a:extLst>
            <a:ext uri="{FF2B5EF4-FFF2-40B4-BE49-F238E27FC236}">
              <a16:creationId xmlns:a16="http://schemas.microsoft.com/office/drawing/2014/main" id="{6A8A2D8D-3AA9-4FC3-A87C-CED98F736FF4}"/>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0" name="正方形/長方形 9">
          <a:extLst>
            <a:ext uri="{FF2B5EF4-FFF2-40B4-BE49-F238E27FC236}">
              <a16:creationId xmlns:a16="http://schemas.microsoft.com/office/drawing/2014/main" id="{AB01C963-49C6-420E-99AA-DF0436C8B601}"/>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1" name="正方形/長方形 10">
          <a:extLst>
            <a:ext uri="{FF2B5EF4-FFF2-40B4-BE49-F238E27FC236}">
              <a16:creationId xmlns:a16="http://schemas.microsoft.com/office/drawing/2014/main" id="{972C632B-4DAB-4122-AED6-C5639F97B498}"/>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2" name="正方形/長方形 11">
          <a:extLst>
            <a:ext uri="{FF2B5EF4-FFF2-40B4-BE49-F238E27FC236}">
              <a16:creationId xmlns:a16="http://schemas.microsoft.com/office/drawing/2014/main" id="{14B1B83A-DF33-477D-B5D7-890018C91FB9}"/>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3" name="正方形/長方形 12">
          <a:extLst>
            <a:ext uri="{FF2B5EF4-FFF2-40B4-BE49-F238E27FC236}">
              <a16:creationId xmlns:a16="http://schemas.microsoft.com/office/drawing/2014/main" id="{C3AFF599-5171-4241-8BFA-B1CE74FD3AF2}"/>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4" name="正方形/長方形 13">
          <a:extLst>
            <a:ext uri="{FF2B5EF4-FFF2-40B4-BE49-F238E27FC236}">
              <a16:creationId xmlns:a16="http://schemas.microsoft.com/office/drawing/2014/main" id="{41717A74-24B2-4E5A-A9C3-AC64185BCCF5}"/>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5" name="正方形/長方形 14">
          <a:extLst>
            <a:ext uri="{FF2B5EF4-FFF2-40B4-BE49-F238E27FC236}">
              <a16:creationId xmlns:a16="http://schemas.microsoft.com/office/drawing/2014/main" id="{EEC5E0C4-EE21-4645-B3AF-BFB3E80004D7}"/>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6" name="正方形/長方形 15">
          <a:extLst>
            <a:ext uri="{FF2B5EF4-FFF2-40B4-BE49-F238E27FC236}">
              <a16:creationId xmlns:a16="http://schemas.microsoft.com/office/drawing/2014/main" id="{8B921741-D6C7-4F02-A9D5-5389CE146CC8}"/>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7" name="正方形/長方形 16">
          <a:extLst>
            <a:ext uri="{FF2B5EF4-FFF2-40B4-BE49-F238E27FC236}">
              <a16:creationId xmlns:a16="http://schemas.microsoft.com/office/drawing/2014/main" id="{EC19BD35-52A8-417C-98AC-048B185657C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8" name="正方形/長方形 17">
          <a:extLst>
            <a:ext uri="{FF2B5EF4-FFF2-40B4-BE49-F238E27FC236}">
              <a16:creationId xmlns:a16="http://schemas.microsoft.com/office/drawing/2014/main" id="{C7C1BF28-9801-458B-9181-FA8FE973E965}"/>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9" name="正方形/長方形 18">
          <a:extLst>
            <a:ext uri="{FF2B5EF4-FFF2-40B4-BE49-F238E27FC236}">
              <a16:creationId xmlns:a16="http://schemas.microsoft.com/office/drawing/2014/main" id="{A0A6248C-7C2A-46BD-A9F8-53A6907C982E}"/>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27,096
26,820
75.78
13,132,121
12,531,774
585,905
6,368,575
7,483,818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0" name="正方形/長方形 19">
          <a:extLst>
            <a:ext uri="{FF2B5EF4-FFF2-40B4-BE49-F238E27FC236}">
              <a16:creationId xmlns:a16="http://schemas.microsoft.com/office/drawing/2014/main" id="{49812537-4D1F-4382-A581-D3B2F69A822F}"/>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1" name="正方形/長方形 20">
          <a:extLst>
            <a:ext uri="{FF2B5EF4-FFF2-40B4-BE49-F238E27FC236}">
              <a16:creationId xmlns:a16="http://schemas.microsoft.com/office/drawing/2014/main" id="{F0942711-57F6-47AA-B240-7A0063550619}"/>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2" name="正方形/長方形 21">
          <a:extLst>
            <a:ext uri="{FF2B5EF4-FFF2-40B4-BE49-F238E27FC236}">
              <a16:creationId xmlns:a16="http://schemas.microsoft.com/office/drawing/2014/main" id="{3A08D91F-826C-4D48-84A7-99BB40067CCF}"/>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3" name="正方形/長方形 22">
          <a:extLst>
            <a:ext uri="{FF2B5EF4-FFF2-40B4-BE49-F238E27FC236}">
              <a16:creationId xmlns:a16="http://schemas.microsoft.com/office/drawing/2014/main" id="{EC161EB3-8095-4D72-AC47-A609F23FC1DC}"/>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4" name="正方形/長方形 23">
          <a:extLst>
            <a:ext uri="{FF2B5EF4-FFF2-40B4-BE49-F238E27FC236}">
              <a16:creationId xmlns:a16="http://schemas.microsoft.com/office/drawing/2014/main" id="{3946AD89-3AA4-4030-A645-EE6F658AA663}"/>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5" name="正方形/長方形 24">
          <a:extLst>
            <a:ext uri="{FF2B5EF4-FFF2-40B4-BE49-F238E27FC236}">
              <a16:creationId xmlns:a16="http://schemas.microsoft.com/office/drawing/2014/main" id="{1CDF9205-1EED-4D3B-924C-E3DB0F816EEE}"/>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6" name="角丸四角形 25">
          <a:extLst>
            <a:ext uri="{FF2B5EF4-FFF2-40B4-BE49-F238E27FC236}">
              <a16:creationId xmlns:a16="http://schemas.microsoft.com/office/drawing/2014/main" id="{71F5E6F3-8FC5-44F1-9102-D7442E681292}"/>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7" name="正方形/長方形 26">
          <a:extLst>
            <a:ext uri="{FF2B5EF4-FFF2-40B4-BE49-F238E27FC236}">
              <a16:creationId xmlns:a16="http://schemas.microsoft.com/office/drawing/2014/main" id="{961DD727-96E3-405A-A27D-64DEAF3AFCAE}"/>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8" name="正方形/長方形 27">
          <a:extLst>
            <a:ext uri="{FF2B5EF4-FFF2-40B4-BE49-F238E27FC236}">
              <a16:creationId xmlns:a16="http://schemas.microsoft.com/office/drawing/2014/main" id="{94F09876-BCCE-410B-881A-68C335FFAFD2}"/>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9" name="正方形/長方形 28">
          <a:extLst>
            <a:ext uri="{FF2B5EF4-FFF2-40B4-BE49-F238E27FC236}">
              <a16:creationId xmlns:a16="http://schemas.microsoft.com/office/drawing/2014/main" id="{77E6F913-9103-4ECB-B067-BC696A45920F}"/>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0" name="直線コネクタ 29">
          <a:extLst>
            <a:ext uri="{FF2B5EF4-FFF2-40B4-BE49-F238E27FC236}">
              <a16:creationId xmlns:a16="http://schemas.microsoft.com/office/drawing/2014/main" id="{448ADD9B-1488-4B27-AF49-59CDEB06F29A}"/>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1" name="楕円 30">
          <a:extLst>
            <a:ext uri="{FF2B5EF4-FFF2-40B4-BE49-F238E27FC236}">
              <a16:creationId xmlns:a16="http://schemas.microsoft.com/office/drawing/2014/main" id="{91EE1C10-52D9-4133-BB15-1D8A812861A2}"/>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2" name="フローチャート: 判断 31">
          <a:extLst>
            <a:ext uri="{FF2B5EF4-FFF2-40B4-BE49-F238E27FC236}">
              <a16:creationId xmlns:a16="http://schemas.microsoft.com/office/drawing/2014/main" id="{DB9A05E8-4D97-4650-A9C7-1952407B9B1C}"/>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3" name="直線コネクタ 32">
          <a:extLst>
            <a:ext uri="{FF2B5EF4-FFF2-40B4-BE49-F238E27FC236}">
              <a16:creationId xmlns:a16="http://schemas.microsoft.com/office/drawing/2014/main" id="{4EE4CB2D-9AD1-4627-A0B8-026CBC0377C0}"/>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4" name="直線コネクタ 33">
          <a:extLst>
            <a:ext uri="{FF2B5EF4-FFF2-40B4-BE49-F238E27FC236}">
              <a16:creationId xmlns:a16="http://schemas.microsoft.com/office/drawing/2014/main" id="{16252261-0AF7-44DB-9EF8-D37E45FF4C18}"/>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5" name="直線コネクタ 34">
          <a:extLst>
            <a:ext uri="{FF2B5EF4-FFF2-40B4-BE49-F238E27FC236}">
              <a16:creationId xmlns:a16="http://schemas.microsoft.com/office/drawing/2014/main" id="{493F0EA6-3220-4071-8B7B-1E07F8C6C7B5}"/>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6" name="直線コネクタ 35">
          <a:extLst>
            <a:ext uri="{FF2B5EF4-FFF2-40B4-BE49-F238E27FC236}">
              <a16:creationId xmlns:a16="http://schemas.microsoft.com/office/drawing/2014/main" id="{FD2AADF1-7C91-43CB-9778-9462B24A8830}"/>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7" name="テキスト ボックス 36">
          <a:extLst>
            <a:ext uri="{FF2B5EF4-FFF2-40B4-BE49-F238E27FC236}">
              <a16:creationId xmlns:a16="http://schemas.microsoft.com/office/drawing/2014/main" id="{91E7E1CD-7FC9-4E13-817A-71DBB1949D1C}"/>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8" name="テキスト ボックス 37">
          <a:extLst>
            <a:ext uri="{FF2B5EF4-FFF2-40B4-BE49-F238E27FC236}">
              <a16:creationId xmlns:a16="http://schemas.microsoft.com/office/drawing/2014/main" id="{118BF292-63D2-4C6E-B50F-A71A87EC746E}"/>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9" name="テキスト ボックス 38">
          <a:extLst>
            <a:ext uri="{FF2B5EF4-FFF2-40B4-BE49-F238E27FC236}">
              <a16:creationId xmlns:a16="http://schemas.microsoft.com/office/drawing/2014/main" id="{81AE71D7-016F-49E3-9384-5A73515FBD24}"/>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0" name="テキスト ボックス 39">
          <a:extLst>
            <a:ext uri="{FF2B5EF4-FFF2-40B4-BE49-F238E27FC236}">
              <a16:creationId xmlns:a16="http://schemas.microsoft.com/office/drawing/2014/main" id="{01E63FAA-0176-494E-913D-7C9AE76454CF}"/>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1" name="テキスト ボックス 40">
          <a:extLst>
            <a:ext uri="{FF2B5EF4-FFF2-40B4-BE49-F238E27FC236}">
              <a16:creationId xmlns:a16="http://schemas.microsoft.com/office/drawing/2014/main" id="{D4A54047-0759-4DC0-9199-2ACBB18E3D85}"/>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2" name="正方形/長方形 41">
          <a:extLst>
            <a:ext uri="{FF2B5EF4-FFF2-40B4-BE49-F238E27FC236}">
              <a16:creationId xmlns:a16="http://schemas.microsoft.com/office/drawing/2014/main" id="{4A54E4A5-48DC-4B40-BCE0-05A663B6D0ED}"/>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3" name="正方形/長方形 42">
          <a:extLst>
            <a:ext uri="{FF2B5EF4-FFF2-40B4-BE49-F238E27FC236}">
              <a16:creationId xmlns:a16="http://schemas.microsoft.com/office/drawing/2014/main" id="{91949E19-5D9D-48F2-A1A5-A347142E736E}"/>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4" name="正方形/長方形 43">
          <a:extLst>
            <a:ext uri="{FF2B5EF4-FFF2-40B4-BE49-F238E27FC236}">
              <a16:creationId xmlns:a16="http://schemas.microsoft.com/office/drawing/2014/main" id="{9989868A-B3E6-4918-83D7-9C061D4577FD}"/>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[ 67.4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5" name="正方形/長方形 44">
          <a:extLst>
            <a:ext uri="{FF2B5EF4-FFF2-40B4-BE49-F238E27FC236}">
              <a16:creationId xmlns:a16="http://schemas.microsoft.com/office/drawing/2014/main" id="{A7AE72A7-CC5B-474F-963D-A99112518F93}"/>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6" name="正方形/長方形 45">
          <a:extLst>
            <a:ext uri="{FF2B5EF4-FFF2-40B4-BE49-F238E27FC236}">
              <a16:creationId xmlns:a16="http://schemas.microsoft.com/office/drawing/2014/main" id="{AEB50CFB-531B-4B7B-B9FC-3DEFC5358936}"/>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7" name="正方形/長方形 46">
          <a:extLst>
            <a:ext uri="{FF2B5EF4-FFF2-40B4-BE49-F238E27FC236}">
              <a16:creationId xmlns:a16="http://schemas.microsoft.com/office/drawing/2014/main" id="{CCA07318-5C2B-481F-8080-67D285C8AAA1}"/>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8" name="正方形/長方形 47">
          <a:extLst>
            <a:ext uri="{FF2B5EF4-FFF2-40B4-BE49-F238E27FC236}">
              <a16:creationId xmlns:a16="http://schemas.microsoft.com/office/drawing/2014/main" id="{EC5DB71C-8C60-4A6D-8B94-5F81C57A6E3B}"/>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9" name="正方形/長方形 48">
          <a:extLst>
            <a:ext uri="{FF2B5EF4-FFF2-40B4-BE49-F238E27FC236}">
              <a16:creationId xmlns:a16="http://schemas.microsoft.com/office/drawing/2014/main" id="{DCF294ED-4BFA-4586-BCFD-699C9CE17F55}"/>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0" name="正方形/長方形 49">
          <a:extLst>
            <a:ext uri="{FF2B5EF4-FFF2-40B4-BE49-F238E27FC236}">
              <a16:creationId xmlns:a16="http://schemas.microsoft.com/office/drawing/2014/main" id="{1DD1FD0E-CC3C-43A0-A88E-86C33A97C6C5}"/>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1" name="正方形/長方形 50">
          <a:extLst>
            <a:ext uri="{FF2B5EF4-FFF2-40B4-BE49-F238E27FC236}">
              <a16:creationId xmlns:a16="http://schemas.microsoft.com/office/drawing/2014/main" id="{727B4F0D-74EC-4250-884D-A13B3DCCCE4D}"/>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2" name="正方形/長方形 51">
          <a:extLst>
            <a:ext uri="{FF2B5EF4-FFF2-40B4-BE49-F238E27FC236}">
              <a16:creationId xmlns:a16="http://schemas.microsoft.com/office/drawing/2014/main" id="{0523F300-A71A-4753-8004-E52B4F3D4C6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3" name="正方形/長方形 52">
          <a:extLst>
            <a:ext uri="{FF2B5EF4-FFF2-40B4-BE49-F238E27FC236}">
              <a16:creationId xmlns:a16="http://schemas.microsoft.com/office/drawing/2014/main" id="{25010D0D-875C-434C-8D73-7567B21EBB39}"/>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4" name="テキスト ボックス 53">
          <a:extLst>
            <a:ext uri="{FF2B5EF4-FFF2-40B4-BE49-F238E27FC236}">
              <a16:creationId xmlns:a16="http://schemas.microsoft.com/office/drawing/2014/main" id="{068D467E-A26A-4D99-8BFE-D78861E9BFAF}"/>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前年度比</a:t>
          </a:r>
          <a:r>
            <a:rPr kumimoji="1" lang="en-US" altLang="ja-JP" sz="1100">
              <a:latin typeface="ＭＳ Ｐゴシック" panose="020B0600070205080204" pitchFamily="50" charset="-128"/>
              <a:ea typeface="ＭＳ Ｐゴシック" panose="020B0600070205080204" pitchFamily="50" charset="-128"/>
            </a:rPr>
            <a:t>0.7</a:t>
          </a:r>
          <a:r>
            <a:rPr kumimoji="1" lang="ja-JP" altLang="en-US" sz="1100">
              <a:latin typeface="ＭＳ Ｐゴシック" panose="020B0600070205080204" pitchFamily="50" charset="-128"/>
              <a:ea typeface="ＭＳ Ｐゴシック" panose="020B0600070205080204" pitchFamily="50" charset="-128"/>
            </a:rPr>
            <a:t>ポイント増となっている。類似団体と比較すると</a:t>
          </a:r>
          <a:r>
            <a:rPr kumimoji="1" lang="en-US" altLang="ja-JP" sz="1100">
              <a:latin typeface="ＭＳ Ｐゴシック" panose="020B0600070205080204" pitchFamily="50" charset="-128"/>
              <a:ea typeface="ＭＳ Ｐゴシック" panose="020B0600070205080204" pitchFamily="50" charset="-128"/>
            </a:rPr>
            <a:t>3.9</a:t>
          </a:r>
          <a:r>
            <a:rPr kumimoji="1" lang="ja-JP" altLang="en-US" sz="1100">
              <a:latin typeface="ＭＳ Ｐゴシック" panose="020B0600070205080204" pitchFamily="50" charset="-128"/>
              <a:ea typeface="ＭＳ Ｐゴシック" panose="020B0600070205080204" pitchFamily="50" charset="-128"/>
            </a:rPr>
            <a:t>ポイント高い数値となっており、公共施設等に関して償却が進行している状況にある。今後、減価償却率の高い公共施設の老朽化対策を講じていくが、短期間での実施は財源の目途が立たないことから、施設の利用状況等を精査し、公共施設等総合管理計画に則して適切な管理を実施していく。</a:t>
          </a:r>
        </a:p>
      </xdr:txBody>
    </xdr:sp>
    <xdr:clientData/>
  </xdr:twoCellAnchor>
  <xdr:oneCellAnchor>
    <xdr:from>
      <xdr:col>4</xdr:col>
      <xdr:colOff>174625</xdr:colOff>
      <xdr:row>23</xdr:row>
      <xdr:rowOff>47625</xdr:rowOff>
    </xdr:from>
    <xdr:ext cx="349839" cy="225703"/>
    <xdr:sp macro="" textlink="">
      <xdr:nvSpPr>
        <xdr:cNvPr id="55" name="テキスト ボックス 54">
          <a:extLst>
            <a:ext uri="{FF2B5EF4-FFF2-40B4-BE49-F238E27FC236}">
              <a16:creationId xmlns:a16="http://schemas.microsoft.com/office/drawing/2014/main" id="{7C1DC5D1-10EF-4BCF-9F47-AB1B7B12F704}"/>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6" name="直線コネクタ 55">
          <a:extLst>
            <a:ext uri="{FF2B5EF4-FFF2-40B4-BE49-F238E27FC236}">
              <a16:creationId xmlns:a16="http://schemas.microsoft.com/office/drawing/2014/main" id="{EC594E25-A5C3-4804-8C0E-3143AE8E4A1B}"/>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7" name="テキスト ボックス 56">
          <a:extLst>
            <a:ext uri="{FF2B5EF4-FFF2-40B4-BE49-F238E27FC236}">
              <a16:creationId xmlns:a16="http://schemas.microsoft.com/office/drawing/2014/main" id="{B693B14F-2C7F-4E9D-8579-E7C9C5B23A91}"/>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8" name="直線コネクタ 57">
          <a:extLst>
            <a:ext uri="{FF2B5EF4-FFF2-40B4-BE49-F238E27FC236}">
              <a16:creationId xmlns:a16="http://schemas.microsoft.com/office/drawing/2014/main" id="{BCFFFA1D-E9DE-466A-837E-6430C3C521E8}"/>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59" name="テキスト ボックス 58">
          <a:extLst>
            <a:ext uri="{FF2B5EF4-FFF2-40B4-BE49-F238E27FC236}">
              <a16:creationId xmlns:a16="http://schemas.microsoft.com/office/drawing/2014/main" id="{1AA6896D-FEB0-4916-A64E-E46FD7F797D9}"/>
            </a:ext>
          </a:extLst>
        </xdr:cNvPr>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0" name="直線コネクタ 59">
          <a:extLst>
            <a:ext uri="{FF2B5EF4-FFF2-40B4-BE49-F238E27FC236}">
              <a16:creationId xmlns:a16="http://schemas.microsoft.com/office/drawing/2014/main" id="{D4DC83E3-526B-4CFC-8475-BA0E2C2F8F10}"/>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1" name="テキスト ボックス 60">
          <a:extLst>
            <a:ext uri="{FF2B5EF4-FFF2-40B4-BE49-F238E27FC236}">
              <a16:creationId xmlns:a16="http://schemas.microsoft.com/office/drawing/2014/main" id="{760FAA73-D6D1-4C08-88E2-A05C8ACA2807}"/>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2" name="直線コネクタ 61">
          <a:extLst>
            <a:ext uri="{FF2B5EF4-FFF2-40B4-BE49-F238E27FC236}">
              <a16:creationId xmlns:a16="http://schemas.microsoft.com/office/drawing/2014/main" id="{EFB9AA0D-76C9-485D-897F-DF7A66D2D7E7}"/>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3" name="テキスト ボックス 62">
          <a:extLst>
            <a:ext uri="{FF2B5EF4-FFF2-40B4-BE49-F238E27FC236}">
              <a16:creationId xmlns:a16="http://schemas.microsoft.com/office/drawing/2014/main" id="{0013BB7A-A78B-4780-A90D-3484636716F1}"/>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4" name="直線コネクタ 63">
          <a:extLst>
            <a:ext uri="{FF2B5EF4-FFF2-40B4-BE49-F238E27FC236}">
              <a16:creationId xmlns:a16="http://schemas.microsoft.com/office/drawing/2014/main" id="{DB15BE27-F62A-4DD1-BEB0-07A018DA2AE7}"/>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5" name="テキスト ボックス 64">
          <a:extLst>
            <a:ext uri="{FF2B5EF4-FFF2-40B4-BE49-F238E27FC236}">
              <a16:creationId xmlns:a16="http://schemas.microsoft.com/office/drawing/2014/main" id="{E8A8A52A-DE72-43F9-9FC7-79EA67BC8637}"/>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6" name="直線コネクタ 65">
          <a:extLst>
            <a:ext uri="{FF2B5EF4-FFF2-40B4-BE49-F238E27FC236}">
              <a16:creationId xmlns:a16="http://schemas.microsoft.com/office/drawing/2014/main" id="{BA96F2F1-C8C7-4818-B5F9-EDD6D15C38A6}"/>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7" name="テキスト ボックス 66">
          <a:extLst>
            <a:ext uri="{FF2B5EF4-FFF2-40B4-BE49-F238E27FC236}">
              <a16:creationId xmlns:a16="http://schemas.microsoft.com/office/drawing/2014/main" id="{2E5714F9-2226-4DE8-B295-E9A3A2F7518D}"/>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8" name="直線コネクタ 67">
          <a:extLst>
            <a:ext uri="{FF2B5EF4-FFF2-40B4-BE49-F238E27FC236}">
              <a16:creationId xmlns:a16="http://schemas.microsoft.com/office/drawing/2014/main" id="{939AD1A6-354C-4E75-A07B-0B22FDF339D3}"/>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9" name="テキスト ボックス 68">
          <a:extLst>
            <a:ext uri="{FF2B5EF4-FFF2-40B4-BE49-F238E27FC236}">
              <a16:creationId xmlns:a16="http://schemas.microsoft.com/office/drawing/2014/main" id="{6E5B1D7F-12FC-4DEF-A4CD-CCBF3497CCBC}"/>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0" name="有形固定資産減価償却率グラフ枠">
          <a:extLst>
            <a:ext uri="{FF2B5EF4-FFF2-40B4-BE49-F238E27FC236}">
              <a16:creationId xmlns:a16="http://schemas.microsoft.com/office/drawing/2014/main" id="{0C2FEE3D-7491-4C43-A3E8-F3BD1B2D123F}"/>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51223</xdr:rowOff>
    </xdr:from>
    <xdr:to>
      <xdr:col>23</xdr:col>
      <xdr:colOff>85090</xdr:colOff>
      <xdr:row>35</xdr:row>
      <xdr:rowOff>51858</xdr:rowOff>
    </xdr:to>
    <xdr:cxnSp macro="">
      <xdr:nvCxnSpPr>
        <xdr:cNvPr id="71" name="直線コネクタ 70">
          <a:extLst>
            <a:ext uri="{FF2B5EF4-FFF2-40B4-BE49-F238E27FC236}">
              <a16:creationId xmlns:a16="http://schemas.microsoft.com/office/drawing/2014/main" id="{11D02B3C-7DAA-4237-9869-B552B3625A43}"/>
            </a:ext>
          </a:extLst>
        </xdr:cNvPr>
        <xdr:cNvCxnSpPr/>
      </xdr:nvCxnSpPr>
      <xdr:spPr>
        <a:xfrm flipV="1">
          <a:off x="4760595" y="5280448"/>
          <a:ext cx="1270" cy="1543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55685</xdr:rowOff>
    </xdr:from>
    <xdr:ext cx="405111" cy="259045"/>
    <xdr:sp macro="" textlink="">
      <xdr:nvSpPr>
        <xdr:cNvPr id="72" name="有形固定資産減価償却率最小値テキスト">
          <a:extLst>
            <a:ext uri="{FF2B5EF4-FFF2-40B4-BE49-F238E27FC236}">
              <a16:creationId xmlns:a16="http://schemas.microsoft.com/office/drawing/2014/main" id="{6295387F-C90B-456C-84BE-AC332BE52316}"/>
            </a:ext>
          </a:extLst>
        </xdr:cNvPr>
        <xdr:cNvSpPr txBox="1"/>
      </xdr:nvSpPr>
      <xdr:spPr>
        <a:xfrm>
          <a:off x="4813300" y="68279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51858</xdr:rowOff>
    </xdr:from>
    <xdr:to>
      <xdr:col>23</xdr:col>
      <xdr:colOff>174625</xdr:colOff>
      <xdr:row>35</xdr:row>
      <xdr:rowOff>51858</xdr:rowOff>
    </xdr:to>
    <xdr:cxnSp macro="">
      <xdr:nvCxnSpPr>
        <xdr:cNvPr id="73" name="直線コネクタ 72">
          <a:extLst>
            <a:ext uri="{FF2B5EF4-FFF2-40B4-BE49-F238E27FC236}">
              <a16:creationId xmlns:a16="http://schemas.microsoft.com/office/drawing/2014/main" id="{CE1917CE-D005-4338-8BFB-5ED5D961B0EE}"/>
            </a:ext>
          </a:extLst>
        </xdr:cNvPr>
        <xdr:cNvCxnSpPr/>
      </xdr:nvCxnSpPr>
      <xdr:spPr>
        <a:xfrm>
          <a:off x="4673600" y="68241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169350</xdr:rowOff>
    </xdr:from>
    <xdr:ext cx="405111" cy="259045"/>
    <xdr:sp macro="" textlink="">
      <xdr:nvSpPr>
        <xdr:cNvPr id="74" name="有形固定資産減価償却率最大値テキスト">
          <a:extLst>
            <a:ext uri="{FF2B5EF4-FFF2-40B4-BE49-F238E27FC236}">
              <a16:creationId xmlns:a16="http://schemas.microsoft.com/office/drawing/2014/main" id="{0C5A02EA-CA9A-47A5-B931-4A9117DA9631}"/>
            </a:ext>
          </a:extLst>
        </xdr:cNvPr>
        <xdr:cNvSpPr txBox="1"/>
      </xdr:nvSpPr>
      <xdr:spPr>
        <a:xfrm>
          <a:off x="4813300" y="5055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51223</xdr:rowOff>
    </xdr:from>
    <xdr:to>
      <xdr:col>23</xdr:col>
      <xdr:colOff>174625</xdr:colOff>
      <xdr:row>26</xdr:row>
      <xdr:rowOff>51223</xdr:rowOff>
    </xdr:to>
    <xdr:cxnSp macro="">
      <xdr:nvCxnSpPr>
        <xdr:cNvPr id="75" name="直線コネクタ 74">
          <a:extLst>
            <a:ext uri="{FF2B5EF4-FFF2-40B4-BE49-F238E27FC236}">
              <a16:creationId xmlns:a16="http://schemas.microsoft.com/office/drawing/2014/main" id="{64ADD51B-1662-4A60-8790-9878FBAC6006}"/>
            </a:ext>
          </a:extLst>
        </xdr:cNvPr>
        <xdr:cNvCxnSpPr/>
      </xdr:nvCxnSpPr>
      <xdr:spPr>
        <a:xfrm>
          <a:off x="4673600" y="5280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44044</xdr:rowOff>
    </xdr:from>
    <xdr:ext cx="405111" cy="259045"/>
    <xdr:sp macro="" textlink="">
      <xdr:nvSpPr>
        <xdr:cNvPr id="76" name="有形固定資産減価償却率平均値テキスト">
          <a:extLst>
            <a:ext uri="{FF2B5EF4-FFF2-40B4-BE49-F238E27FC236}">
              <a16:creationId xmlns:a16="http://schemas.microsoft.com/office/drawing/2014/main" id="{C8D1D0A2-BF5D-4D54-BEF6-AE345FA6686B}"/>
            </a:ext>
          </a:extLst>
        </xdr:cNvPr>
        <xdr:cNvSpPr txBox="1"/>
      </xdr:nvSpPr>
      <xdr:spPr>
        <a:xfrm>
          <a:off x="4813300" y="595906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21167</xdr:rowOff>
    </xdr:from>
    <xdr:to>
      <xdr:col>23</xdr:col>
      <xdr:colOff>136525</xdr:colOff>
      <xdr:row>31</xdr:row>
      <xdr:rowOff>122767</xdr:rowOff>
    </xdr:to>
    <xdr:sp macro="" textlink="">
      <xdr:nvSpPr>
        <xdr:cNvPr id="77" name="フローチャート: 判断 76">
          <a:extLst>
            <a:ext uri="{FF2B5EF4-FFF2-40B4-BE49-F238E27FC236}">
              <a16:creationId xmlns:a16="http://schemas.microsoft.com/office/drawing/2014/main" id="{450D07A6-6EDB-48A8-8084-69FA2056EE99}"/>
            </a:ext>
          </a:extLst>
        </xdr:cNvPr>
        <xdr:cNvSpPr/>
      </xdr:nvSpPr>
      <xdr:spPr>
        <a:xfrm>
          <a:off x="4711700" y="610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153035</xdr:rowOff>
    </xdr:from>
    <xdr:to>
      <xdr:col>19</xdr:col>
      <xdr:colOff>187325</xdr:colOff>
      <xdr:row>31</xdr:row>
      <xdr:rowOff>83185</xdr:rowOff>
    </xdr:to>
    <xdr:sp macro="" textlink="">
      <xdr:nvSpPr>
        <xdr:cNvPr id="78" name="フローチャート: 判断 77">
          <a:extLst>
            <a:ext uri="{FF2B5EF4-FFF2-40B4-BE49-F238E27FC236}">
              <a16:creationId xmlns:a16="http://schemas.microsoft.com/office/drawing/2014/main" id="{F2544C57-9BD6-42BE-911A-41FF17C6640F}"/>
            </a:ext>
          </a:extLst>
        </xdr:cNvPr>
        <xdr:cNvSpPr/>
      </xdr:nvSpPr>
      <xdr:spPr>
        <a:xfrm>
          <a:off x="4000500" y="6068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113453</xdr:rowOff>
    </xdr:from>
    <xdr:to>
      <xdr:col>15</xdr:col>
      <xdr:colOff>187325</xdr:colOff>
      <xdr:row>31</xdr:row>
      <xdr:rowOff>43603</xdr:rowOff>
    </xdr:to>
    <xdr:sp macro="" textlink="">
      <xdr:nvSpPr>
        <xdr:cNvPr id="79" name="フローチャート: 判断 78">
          <a:extLst>
            <a:ext uri="{FF2B5EF4-FFF2-40B4-BE49-F238E27FC236}">
              <a16:creationId xmlns:a16="http://schemas.microsoft.com/office/drawing/2014/main" id="{5B7C6704-D740-47B9-A119-0652DDEA6AD7}"/>
            </a:ext>
          </a:extLst>
        </xdr:cNvPr>
        <xdr:cNvSpPr/>
      </xdr:nvSpPr>
      <xdr:spPr>
        <a:xfrm>
          <a:off x="3238500" y="6028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120650</xdr:rowOff>
    </xdr:from>
    <xdr:to>
      <xdr:col>11</xdr:col>
      <xdr:colOff>187325</xdr:colOff>
      <xdr:row>31</xdr:row>
      <xdr:rowOff>50800</xdr:rowOff>
    </xdr:to>
    <xdr:sp macro="" textlink="">
      <xdr:nvSpPr>
        <xdr:cNvPr id="80" name="フローチャート: 判断 79">
          <a:extLst>
            <a:ext uri="{FF2B5EF4-FFF2-40B4-BE49-F238E27FC236}">
              <a16:creationId xmlns:a16="http://schemas.microsoft.com/office/drawing/2014/main" id="{A3E99291-2392-43ED-8125-0381B4485C8D}"/>
            </a:ext>
          </a:extLst>
        </xdr:cNvPr>
        <xdr:cNvSpPr/>
      </xdr:nvSpPr>
      <xdr:spPr>
        <a:xfrm>
          <a:off x="2476500" y="6035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81068</xdr:rowOff>
    </xdr:from>
    <xdr:to>
      <xdr:col>7</xdr:col>
      <xdr:colOff>187325</xdr:colOff>
      <xdr:row>31</xdr:row>
      <xdr:rowOff>11218</xdr:rowOff>
    </xdr:to>
    <xdr:sp macro="" textlink="">
      <xdr:nvSpPr>
        <xdr:cNvPr id="81" name="フローチャート: 判断 80">
          <a:extLst>
            <a:ext uri="{FF2B5EF4-FFF2-40B4-BE49-F238E27FC236}">
              <a16:creationId xmlns:a16="http://schemas.microsoft.com/office/drawing/2014/main" id="{29812EF7-83DF-4F30-ADB7-CB59890D2C52}"/>
            </a:ext>
          </a:extLst>
        </xdr:cNvPr>
        <xdr:cNvSpPr/>
      </xdr:nvSpPr>
      <xdr:spPr>
        <a:xfrm>
          <a:off x="1714500" y="5996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2" name="テキスト ボックス 81">
          <a:extLst>
            <a:ext uri="{FF2B5EF4-FFF2-40B4-BE49-F238E27FC236}">
              <a16:creationId xmlns:a16="http://schemas.microsoft.com/office/drawing/2014/main" id="{E69AAD8C-7F79-48D4-ABAA-3ACB9BBEF48E}"/>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3" name="テキスト ボックス 82">
          <a:extLst>
            <a:ext uri="{FF2B5EF4-FFF2-40B4-BE49-F238E27FC236}">
              <a16:creationId xmlns:a16="http://schemas.microsoft.com/office/drawing/2014/main" id="{CC74B35C-9F56-4A98-B082-DFF0EE62CA02}"/>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AA362B8E-81A0-4340-9DA7-46D82B500B32}"/>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50B2E1B7-9D86-4CB9-826F-3BE52BB5336C}"/>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1E24903F-5379-4D9E-B3ED-AB8E7832D784}"/>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161502</xdr:rowOff>
    </xdr:from>
    <xdr:to>
      <xdr:col>23</xdr:col>
      <xdr:colOff>136525</xdr:colOff>
      <xdr:row>32</xdr:row>
      <xdr:rowOff>91652</xdr:rowOff>
    </xdr:to>
    <xdr:sp macro="" textlink="">
      <xdr:nvSpPr>
        <xdr:cNvPr id="87" name="楕円 86">
          <a:extLst>
            <a:ext uri="{FF2B5EF4-FFF2-40B4-BE49-F238E27FC236}">
              <a16:creationId xmlns:a16="http://schemas.microsoft.com/office/drawing/2014/main" id="{FA8268DB-4B77-4E2A-90CC-3AEF41C054CC}"/>
            </a:ext>
          </a:extLst>
        </xdr:cNvPr>
        <xdr:cNvSpPr/>
      </xdr:nvSpPr>
      <xdr:spPr>
        <a:xfrm>
          <a:off x="4711700" y="6247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31</xdr:row>
      <xdr:rowOff>139929</xdr:rowOff>
    </xdr:from>
    <xdr:ext cx="405111" cy="259045"/>
    <xdr:sp macro="" textlink="">
      <xdr:nvSpPr>
        <xdr:cNvPr id="88" name="有形固定資産減価償却率該当値テキスト">
          <a:extLst>
            <a:ext uri="{FF2B5EF4-FFF2-40B4-BE49-F238E27FC236}">
              <a16:creationId xmlns:a16="http://schemas.microsoft.com/office/drawing/2014/main" id="{9DC759E8-83EF-45DA-9809-4D300B031478}"/>
            </a:ext>
          </a:extLst>
        </xdr:cNvPr>
        <xdr:cNvSpPr txBox="1"/>
      </xdr:nvSpPr>
      <xdr:spPr>
        <a:xfrm>
          <a:off x="4813300" y="62264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136313</xdr:rowOff>
    </xdr:from>
    <xdr:to>
      <xdr:col>19</xdr:col>
      <xdr:colOff>187325</xdr:colOff>
      <xdr:row>32</xdr:row>
      <xdr:rowOff>66463</xdr:rowOff>
    </xdr:to>
    <xdr:sp macro="" textlink="">
      <xdr:nvSpPr>
        <xdr:cNvPr id="89" name="楕円 88">
          <a:extLst>
            <a:ext uri="{FF2B5EF4-FFF2-40B4-BE49-F238E27FC236}">
              <a16:creationId xmlns:a16="http://schemas.microsoft.com/office/drawing/2014/main" id="{D425CB39-BF97-4175-B0E2-AEB50C02E3D7}"/>
            </a:ext>
          </a:extLst>
        </xdr:cNvPr>
        <xdr:cNvSpPr/>
      </xdr:nvSpPr>
      <xdr:spPr>
        <a:xfrm>
          <a:off x="4000500" y="6222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32</xdr:row>
      <xdr:rowOff>15663</xdr:rowOff>
    </xdr:from>
    <xdr:to>
      <xdr:col>23</xdr:col>
      <xdr:colOff>85725</xdr:colOff>
      <xdr:row>32</xdr:row>
      <xdr:rowOff>40852</xdr:rowOff>
    </xdr:to>
    <xdr:cxnSp macro="">
      <xdr:nvCxnSpPr>
        <xdr:cNvPr id="90" name="直線コネクタ 89">
          <a:extLst>
            <a:ext uri="{FF2B5EF4-FFF2-40B4-BE49-F238E27FC236}">
              <a16:creationId xmlns:a16="http://schemas.microsoft.com/office/drawing/2014/main" id="{8666ECAE-DF6A-4C4D-B50F-81C456F67437}"/>
            </a:ext>
          </a:extLst>
        </xdr:cNvPr>
        <xdr:cNvCxnSpPr/>
      </xdr:nvCxnSpPr>
      <xdr:spPr>
        <a:xfrm>
          <a:off x="4051300" y="6273588"/>
          <a:ext cx="711200" cy="25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93133</xdr:rowOff>
    </xdr:from>
    <xdr:to>
      <xdr:col>15</xdr:col>
      <xdr:colOff>187325</xdr:colOff>
      <xdr:row>32</xdr:row>
      <xdr:rowOff>23283</xdr:rowOff>
    </xdr:to>
    <xdr:sp macro="" textlink="">
      <xdr:nvSpPr>
        <xdr:cNvPr id="91" name="楕円 90">
          <a:extLst>
            <a:ext uri="{FF2B5EF4-FFF2-40B4-BE49-F238E27FC236}">
              <a16:creationId xmlns:a16="http://schemas.microsoft.com/office/drawing/2014/main" id="{14DEC781-65CD-422A-8934-62B0C6BFA2F1}"/>
            </a:ext>
          </a:extLst>
        </xdr:cNvPr>
        <xdr:cNvSpPr/>
      </xdr:nvSpPr>
      <xdr:spPr>
        <a:xfrm>
          <a:off x="3238500" y="6179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143933</xdr:rowOff>
    </xdr:from>
    <xdr:to>
      <xdr:col>19</xdr:col>
      <xdr:colOff>136525</xdr:colOff>
      <xdr:row>32</xdr:row>
      <xdr:rowOff>15663</xdr:rowOff>
    </xdr:to>
    <xdr:cxnSp macro="">
      <xdr:nvCxnSpPr>
        <xdr:cNvPr id="92" name="直線コネクタ 91">
          <a:extLst>
            <a:ext uri="{FF2B5EF4-FFF2-40B4-BE49-F238E27FC236}">
              <a16:creationId xmlns:a16="http://schemas.microsoft.com/office/drawing/2014/main" id="{FB91A5B2-A9A6-46CE-95EC-CD679820F975}"/>
            </a:ext>
          </a:extLst>
        </xdr:cNvPr>
        <xdr:cNvCxnSpPr/>
      </xdr:nvCxnSpPr>
      <xdr:spPr>
        <a:xfrm>
          <a:off x="3289300" y="6230408"/>
          <a:ext cx="762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42757</xdr:rowOff>
    </xdr:from>
    <xdr:to>
      <xdr:col>11</xdr:col>
      <xdr:colOff>187325</xdr:colOff>
      <xdr:row>31</xdr:row>
      <xdr:rowOff>144357</xdr:rowOff>
    </xdr:to>
    <xdr:sp macro="" textlink="">
      <xdr:nvSpPr>
        <xdr:cNvPr id="93" name="楕円 92">
          <a:extLst>
            <a:ext uri="{FF2B5EF4-FFF2-40B4-BE49-F238E27FC236}">
              <a16:creationId xmlns:a16="http://schemas.microsoft.com/office/drawing/2014/main" id="{D966D3D4-7952-471B-A7BE-E9D264F022E3}"/>
            </a:ext>
          </a:extLst>
        </xdr:cNvPr>
        <xdr:cNvSpPr/>
      </xdr:nvSpPr>
      <xdr:spPr>
        <a:xfrm>
          <a:off x="2476500" y="6129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93557</xdr:rowOff>
    </xdr:from>
    <xdr:to>
      <xdr:col>15</xdr:col>
      <xdr:colOff>136525</xdr:colOff>
      <xdr:row>31</xdr:row>
      <xdr:rowOff>143933</xdr:rowOff>
    </xdr:to>
    <xdr:cxnSp macro="">
      <xdr:nvCxnSpPr>
        <xdr:cNvPr id="94" name="直線コネクタ 93">
          <a:extLst>
            <a:ext uri="{FF2B5EF4-FFF2-40B4-BE49-F238E27FC236}">
              <a16:creationId xmlns:a16="http://schemas.microsoft.com/office/drawing/2014/main" id="{35CAAB7F-5BF5-4613-A733-A09B1D79283C}"/>
            </a:ext>
          </a:extLst>
        </xdr:cNvPr>
        <xdr:cNvCxnSpPr/>
      </xdr:nvCxnSpPr>
      <xdr:spPr>
        <a:xfrm>
          <a:off x="2527300" y="6180032"/>
          <a:ext cx="762000" cy="50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106257</xdr:rowOff>
    </xdr:from>
    <xdr:to>
      <xdr:col>7</xdr:col>
      <xdr:colOff>187325</xdr:colOff>
      <xdr:row>31</xdr:row>
      <xdr:rowOff>36407</xdr:rowOff>
    </xdr:to>
    <xdr:sp macro="" textlink="">
      <xdr:nvSpPr>
        <xdr:cNvPr id="95" name="楕円 94">
          <a:extLst>
            <a:ext uri="{FF2B5EF4-FFF2-40B4-BE49-F238E27FC236}">
              <a16:creationId xmlns:a16="http://schemas.microsoft.com/office/drawing/2014/main" id="{30CC9EE0-2148-4AFF-BEAD-AA568350BCCD}"/>
            </a:ext>
          </a:extLst>
        </xdr:cNvPr>
        <xdr:cNvSpPr/>
      </xdr:nvSpPr>
      <xdr:spPr>
        <a:xfrm>
          <a:off x="1714500" y="6021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157057</xdr:rowOff>
    </xdr:from>
    <xdr:to>
      <xdr:col>11</xdr:col>
      <xdr:colOff>136525</xdr:colOff>
      <xdr:row>31</xdr:row>
      <xdr:rowOff>93557</xdr:rowOff>
    </xdr:to>
    <xdr:cxnSp macro="">
      <xdr:nvCxnSpPr>
        <xdr:cNvPr id="96" name="直線コネクタ 95">
          <a:extLst>
            <a:ext uri="{FF2B5EF4-FFF2-40B4-BE49-F238E27FC236}">
              <a16:creationId xmlns:a16="http://schemas.microsoft.com/office/drawing/2014/main" id="{3D8FF96D-4F23-46A3-A6E3-A7877709294C}"/>
            </a:ext>
          </a:extLst>
        </xdr:cNvPr>
        <xdr:cNvCxnSpPr/>
      </xdr:nvCxnSpPr>
      <xdr:spPr>
        <a:xfrm>
          <a:off x="1765300" y="6072082"/>
          <a:ext cx="762000" cy="107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99712</xdr:rowOff>
    </xdr:from>
    <xdr:ext cx="405111" cy="259045"/>
    <xdr:sp macro="" textlink="">
      <xdr:nvSpPr>
        <xdr:cNvPr id="97" name="n_1aveValue有形固定資産減価償却率">
          <a:extLst>
            <a:ext uri="{FF2B5EF4-FFF2-40B4-BE49-F238E27FC236}">
              <a16:creationId xmlns:a16="http://schemas.microsoft.com/office/drawing/2014/main" id="{DFB9BDB9-61EA-4D42-ADAB-6F341A769397}"/>
            </a:ext>
          </a:extLst>
        </xdr:cNvPr>
        <xdr:cNvSpPr txBox="1"/>
      </xdr:nvSpPr>
      <xdr:spPr>
        <a:xfrm>
          <a:off x="3836044" y="5843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60130</xdr:rowOff>
    </xdr:from>
    <xdr:ext cx="405111" cy="259045"/>
    <xdr:sp macro="" textlink="">
      <xdr:nvSpPr>
        <xdr:cNvPr id="98" name="n_2aveValue有形固定資産減価償却率">
          <a:extLst>
            <a:ext uri="{FF2B5EF4-FFF2-40B4-BE49-F238E27FC236}">
              <a16:creationId xmlns:a16="http://schemas.microsoft.com/office/drawing/2014/main" id="{6FB205FB-E9EB-49EA-B378-C75C7B5CCF0F}"/>
            </a:ext>
          </a:extLst>
        </xdr:cNvPr>
        <xdr:cNvSpPr txBox="1"/>
      </xdr:nvSpPr>
      <xdr:spPr>
        <a:xfrm>
          <a:off x="3086744" y="58037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67327</xdr:rowOff>
    </xdr:from>
    <xdr:ext cx="405111" cy="259045"/>
    <xdr:sp macro="" textlink="">
      <xdr:nvSpPr>
        <xdr:cNvPr id="99" name="n_3aveValue有形固定資産減価償却率">
          <a:extLst>
            <a:ext uri="{FF2B5EF4-FFF2-40B4-BE49-F238E27FC236}">
              <a16:creationId xmlns:a16="http://schemas.microsoft.com/office/drawing/2014/main" id="{B50EC8CD-320A-48E7-B02C-F031EEF06F5A}"/>
            </a:ext>
          </a:extLst>
        </xdr:cNvPr>
        <xdr:cNvSpPr txBox="1"/>
      </xdr:nvSpPr>
      <xdr:spPr>
        <a:xfrm>
          <a:off x="2324744" y="5810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27745</xdr:rowOff>
    </xdr:from>
    <xdr:ext cx="405111" cy="259045"/>
    <xdr:sp macro="" textlink="">
      <xdr:nvSpPr>
        <xdr:cNvPr id="100" name="n_4aveValue有形固定資産減価償却率">
          <a:extLst>
            <a:ext uri="{FF2B5EF4-FFF2-40B4-BE49-F238E27FC236}">
              <a16:creationId xmlns:a16="http://schemas.microsoft.com/office/drawing/2014/main" id="{5B457C07-B7CA-4B15-9954-FB8F4AA2DDBB}"/>
            </a:ext>
          </a:extLst>
        </xdr:cNvPr>
        <xdr:cNvSpPr txBox="1"/>
      </xdr:nvSpPr>
      <xdr:spPr>
        <a:xfrm>
          <a:off x="1562744" y="57713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32</xdr:row>
      <xdr:rowOff>57590</xdr:rowOff>
    </xdr:from>
    <xdr:ext cx="405111" cy="259045"/>
    <xdr:sp macro="" textlink="">
      <xdr:nvSpPr>
        <xdr:cNvPr id="101" name="n_1mainValue有形固定資産減価償却率">
          <a:extLst>
            <a:ext uri="{FF2B5EF4-FFF2-40B4-BE49-F238E27FC236}">
              <a16:creationId xmlns:a16="http://schemas.microsoft.com/office/drawing/2014/main" id="{683E8ED4-2840-46FF-9BDC-E9EEEF111F79}"/>
            </a:ext>
          </a:extLst>
        </xdr:cNvPr>
        <xdr:cNvSpPr txBox="1"/>
      </xdr:nvSpPr>
      <xdr:spPr>
        <a:xfrm>
          <a:off x="3836044" y="63155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14410</xdr:rowOff>
    </xdr:from>
    <xdr:ext cx="405111" cy="259045"/>
    <xdr:sp macro="" textlink="">
      <xdr:nvSpPr>
        <xdr:cNvPr id="102" name="n_2mainValue有形固定資産減価償却率">
          <a:extLst>
            <a:ext uri="{FF2B5EF4-FFF2-40B4-BE49-F238E27FC236}">
              <a16:creationId xmlns:a16="http://schemas.microsoft.com/office/drawing/2014/main" id="{FD4CBEF5-070F-4A43-A3F6-0B854E0FAD58}"/>
            </a:ext>
          </a:extLst>
        </xdr:cNvPr>
        <xdr:cNvSpPr txBox="1"/>
      </xdr:nvSpPr>
      <xdr:spPr>
        <a:xfrm>
          <a:off x="3086744" y="6272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135484</xdr:rowOff>
    </xdr:from>
    <xdr:ext cx="405111" cy="259045"/>
    <xdr:sp macro="" textlink="">
      <xdr:nvSpPr>
        <xdr:cNvPr id="103" name="n_3mainValue有形固定資産減価償却率">
          <a:extLst>
            <a:ext uri="{FF2B5EF4-FFF2-40B4-BE49-F238E27FC236}">
              <a16:creationId xmlns:a16="http://schemas.microsoft.com/office/drawing/2014/main" id="{5BFD0036-9865-4690-87C1-6C85339E3061}"/>
            </a:ext>
          </a:extLst>
        </xdr:cNvPr>
        <xdr:cNvSpPr txBox="1"/>
      </xdr:nvSpPr>
      <xdr:spPr>
        <a:xfrm>
          <a:off x="2324744" y="62219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27534</xdr:rowOff>
    </xdr:from>
    <xdr:ext cx="405111" cy="259045"/>
    <xdr:sp macro="" textlink="">
      <xdr:nvSpPr>
        <xdr:cNvPr id="104" name="n_4mainValue有形固定資産減価償却率">
          <a:extLst>
            <a:ext uri="{FF2B5EF4-FFF2-40B4-BE49-F238E27FC236}">
              <a16:creationId xmlns:a16="http://schemas.microsoft.com/office/drawing/2014/main" id="{8F7358ED-FAAB-4A6E-B391-AF24553035C7}"/>
            </a:ext>
          </a:extLst>
        </xdr:cNvPr>
        <xdr:cNvSpPr txBox="1"/>
      </xdr:nvSpPr>
      <xdr:spPr>
        <a:xfrm>
          <a:off x="1562744" y="61140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5" name="正方形/長方形 104">
          <a:extLst>
            <a:ext uri="{FF2B5EF4-FFF2-40B4-BE49-F238E27FC236}">
              <a16:creationId xmlns:a16="http://schemas.microsoft.com/office/drawing/2014/main" id="{3B5A85C4-1D54-4C4C-95BC-3B28987EF9FE}"/>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6" name="正方形/長方形 105">
          <a:extLst>
            <a:ext uri="{FF2B5EF4-FFF2-40B4-BE49-F238E27FC236}">
              <a16:creationId xmlns:a16="http://schemas.microsoft.com/office/drawing/2014/main" id="{29AD8A25-765D-4928-ABB1-FAFD7D040C8A}"/>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7" name="正方形/長方形 106">
          <a:extLst>
            <a:ext uri="{FF2B5EF4-FFF2-40B4-BE49-F238E27FC236}">
              <a16:creationId xmlns:a16="http://schemas.microsoft.com/office/drawing/2014/main" id="{C67C4351-CD1B-46BF-A0B8-CA78400AE551}"/>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[ 348.6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8" name="正方形/長方形 107">
          <a:extLst>
            <a:ext uri="{FF2B5EF4-FFF2-40B4-BE49-F238E27FC236}">
              <a16:creationId xmlns:a16="http://schemas.microsoft.com/office/drawing/2014/main" id="{6A069FBE-5D42-4E13-90D4-3630B0567E35}"/>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9" name="正方形/長方形 108">
          <a:extLst>
            <a:ext uri="{FF2B5EF4-FFF2-40B4-BE49-F238E27FC236}">
              <a16:creationId xmlns:a16="http://schemas.microsoft.com/office/drawing/2014/main" id="{7D465EC9-7AB0-4B3C-B12D-234E8BB27910}"/>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0" name="正方形/長方形 109">
          <a:extLst>
            <a:ext uri="{FF2B5EF4-FFF2-40B4-BE49-F238E27FC236}">
              <a16:creationId xmlns:a16="http://schemas.microsoft.com/office/drawing/2014/main" id="{01D07981-1671-4563-BFB1-887D7E01999E}"/>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1" name="正方形/長方形 110">
          <a:extLst>
            <a:ext uri="{FF2B5EF4-FFF2-40B4-BE49-F238E27FC236}">
              <a16:creationId xmlns:a16="http://schemas.microsoft.com/office/drawing/2014/main" id="{10B18FCE-05A1-41FE-8D54-6E423A47C79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2" name="正方形/長方形 111">
          <a:extLst>
            <a:ext uri="{FF2B5EF4-FFF2-40B4-BE49-F238E27FC236}">
              <a16:creationId xmlns:a16="http://schemas.microsoft.com/office/drawing/2014/main" id="{3FBBB37B-B202-445D-B950-0340A4A8ED81}"/>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3" name="正方形/長方形 112">
          <a:extLst>
            <a:ext uri="{FF2B5EF4-FFF2-40B4-BE49-F238E27FC236}">
              <a16:creationId xmlns:a16="http://schemas.microsoft.com/office/drawing/2014/main" id="{854CDBC7-6217-41F6-AFAD-3D0A1093BAD6}"/>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4" name="正方形/長方形 113">
          <a:extLst>
            <a:ext uri="{FF2B5EF4-FFF2-40B4-BE49-F238E27FC236}">
              <a16:creationId xmlns:a16="http://schemas.microsoft.com/office/drawing/2014/main" id="{7430005C-6D09-4334-9B5E-BD870FCF67A5}"/>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5" name="正方形/長方形 114">
          <a:extLst>
            <a:ext uri="{FF2B5EF4-FFF2-40B4-BE49-F238E27FC236}">
              <a16:creationId xmlns:a16="http://schemas.microsoft.com/office/drawing/2014/main" id="{5A3862C8-E781-4E2F-AF0C-369B0AD3FCD3}"/>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6" name="正方形/長方形 115">
          <a:extLst>
            <a:ext uri="{FF2B5EF4-FFF2-40B4-BE49-F238E27FC236}">
              <a16:creationId xmlns:a16="http://schemas.microsoft.com/office/drawing/2014/main" id="{0CF4EB83-05F4-4CB6-9582-F38F48786771}"/>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7" name="テキスト ボックス 116">
          <a:extLst>
            <a:ext uri="{FF2B5EF4-FFF2-40B4-BE49-F238E27FC236}">
              <a16:creationId xmlns:a16="http://schemas.microsoft.com/office/drawing/2014/main" id="{4A76D740-74BC-48C5-8F1C-D3686FA00950}"/>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baseline="0">
              <a:latin typeface="ＭＳ Ｐゴシック" panose="020B0600070205080204" pitchFamily="50" charset="-128"/>
              <a:ea typeface="ＭＳ Ｐゴシック" panose="020B0600070205080204" pitchFamily="50" charset="-128"/>
            </a:rPr>
            <a:t>　基本的な行政サービスを維持した状態で全ての負債を償還する場合に必要な年数を示す本指標は、前年度比で</a:t>
          </a:r>
          <a:r>
            <a:rPr kumimoji="1" lang="en-US" altLang="ja-JP" sz="1100" baseline="0">
              <a:latin typeface="ＭＳ Ｐゴシック" panose="020B0600070205080204" pitchFamily="50" charset="-128"/>
              <a:ea typeface="ＭＳ Ｐゴシック" panose="020B0600070205080204" pitchFamily="50" charset="-128"/>
            </a:rPr>
            <a:t>34.6</a:t>
          </a:r>
          <a:r>
            <a:rPr kumimoji="1" lang="ja-JP" altLang="en-US" sz="1100" baseline="0">
              <a:latin typeface="ＭＳ Ｐゴシック" panose="020B0600070205080204" pitchFamily="50" charset="-128"/>
              <a:ea typeface="ＭＳ Ｐゴシック" panose="020B0600070205080204" pitchFamily="50" charset="-128"/>
            </a:rPr>
            <a:t>ポイント減少しており、類似団体と比較すると</a:t>
          </a:r>
          <a:r>
            <a:rPr kumimoji="1" lang="en-US" altLang="ja-JP" sz="1100" baseline="0">
              <a:latin typeface="ＭＳ Ｐゴシック" panose="020B0600070205080204" pitchFamily="50" charset="-128"/>
              <a:ea typeface="ＭＳ Ｐゴシック" panose="020B0600070205080204" pitchFamily="50" charset="-128"/>
            </a:rPr>
            <a:t>100.1</a:t>
          </a:r>
          <a:r>
            <a:rPr kumimoji="1" lang="ja-JP" altLang="en-US" sz="1100" baseline="0">
              <a:latin typeface="ＭＳ Ｐゴシック" panose="020B0600070205080204" pitchFamily="50" charset="-128"/>
              <a:ea typeface="ＭＳ Ｐゴシック" panose="020B0600070205080204" pitchFamily="50" charset="-128"/>
            </a:rPr>
            <a:t>ポイント下回っている。</a:t>
          </a:r>
          <a:r>
            <a:rPr kumimoji="1" lang="ja-JP" altLang="ja-JP" sz="1100" baseline="0">
              <a:solidFill>
                <a:schemeClr val="dk1"/>
              </a:solidFill>
              <a:effectLst/>
              <a:latin typeface="ＭＳ Ｐゴシック" panose="020B0600070205080204" pitchFamily="50" charset="-128"/>
              <a:ea typeface="ＭＳ Ｐゴシック" panose="020B0600070205080204" pitchFamily="50" charset="-128"/>
              <a:cs typeface="+mn-cs"/>
            </a:rPr>
            <a:t>主な要因として</a:t>
          </a:r>
          <a:r>
            <a:rPr kumimoji="1" lang="ja-JP" altLang="en-US" sz="1100" baseline="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100" baseline="0">
              <a:latin typeface="ＭＳ Ｐゴシック" panose="020B0600070205080204" pitchFamily="50" charset="-128"/>
              <a:ea typeface="ＭＳ Ｐゴシック" panose="020B0600070205080204" pitchFamily="50" charset="-128"/>
            </a:rPr>
            <a:t>地方税の収入が増加したことが挙げられる。しかし、今後は地方債を財源とする大規模事業を予定しており、将来負担額は増加していくことが見込まれるため、業務効率化等により経常経費の支出を抑制し、指標の悪化を抑えていく必要がある。</a:t>
          </a:r>
          <a:endParaRPr kumimoji="1" lang="en-US" altLang="ja-JP" sz="1100" baseline="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8" name="テキスト ボックス 117">
          <a:extLst>
            <a:ext uri="{FF2B5EF4-FFF2-40B4-BE49-F238E27FC236}">
              <a16:creationId xmlns:a16="http://schemas.microsoft.com/office/drawing/2014/main" id="{B17FE61C-1BB1-4981-99D7-A8DB17DF78C9}"/>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9" name="直線コネクタ 118">
          <a:extLst>
            <a:ext uri="{FF2B5EF4-FFF2-40B4-BE49-F238E27FC236}">
              <a16:creationId xmlns:a16="http://schemas.microsoft.com/office/drawing/2014/main" id="{CF2BE454-CB3B-42AF-8488-5EC8D63F18DC}"/>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0" name="テキスト ボックス 119">
          <a:extLst>
            <a:ext uri="{FF2B5EF4-FFF2-40B4-BE49-F238E27FC236}">
              <a16:creationId xmlns:a16="http://schemas.microsoft.com/office/drawing/2014/main" id="{D28DD2B5-B799-4274-84DC-46B2C19B5F81}"/>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1" name="直線コネクタ 120">
          <a:extLst>
            <a:ext uri="{FF2B5EF4-FFF2-40B4-BE49-F238E27FC236}">
              <a16:creationId xmlns:a16="http://schemas.microsoft.com/office/drawing/2014/main" id="{DE195A41-90F2-4DA4-8D74-F624562B6AC6}"/>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22" name="テキスト ボックス 121">
          <a:extLst>
            <a:ext uri="{FF2B5EF4-FFF2-40B4-BE49-F238E27FC236}">
              <a16:creationId xmlns:a16="http://schemas.microsoft.com/office/drawing/2014/main" id="{BF1ADBB0-01E8-41D8-942C-EB4E8DD08DE0}"/>
            </a:ext>
          </a:extLst>
        </xdr:cNvPr>
        <xdr:cNvSpPr txBox="1"/>
      </xdr:nvSpPr>
      <xdr:spPr>
        <a:xfrm>
          <a:off x="10756676" y="665836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3" name="直線コネクタ 122">
          <a:extLst>
            <a:ext uri="{FF2B5EF4-FFF2-40B4-BE49-F238E27FC236}">
              <a16:creationId xmlns:a16="http://schemas.microsoft.com/office/drawing/2014/main" id="{EAED4D72-37EF-4493-A712-85378F2796B5}"/>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4" name="テキスト ボックス 123">
          <a:extLst>
            <a:ext uri="{FF2B5EF4-FFF2-40B4-BE49-F238E27FC236}">
              <a16:creationId xmlns:a16="http://schemas.microsoft.com/office/drawing/2014/main" id="{5CC18899-E235-4542-938A-B0BDCF6DD175}"/>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5" name="直線コネクタ 124">
          <a:extLst>
            <a:ext uri="{FF2B5EF4-FFF2-40B4-BE49-F238E27FC236}">
              <a16:creationId xmlns:a16="http://schemas.microsoft.com/office/drawing/2014/main" id="{14242513-56AF-4942-A57B-844EC71D57CA}"/>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6" name="テキスト ボックス 125">
          <a:extLst>
            <a:ext uri="{FF2B5EF4-FFF2-40B4-BE49-F238E27FC236}">
              <a16:creationId xmlns:a16="http://schemas.microsoft.com/office/drawing/2014/main" id="{C30451E5-8DD1-4535-A385-FAC438901407}"/>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7" name="直線コネクタ 126">
          <a:extLst>
            <a:ext uri="{FF2B5EF4-FFF2-40B4-BE49-F238E27FC236}">
              <a16:creationId xmlns:a16="http://schemas.microsoft.com/office/drawing/2014/main" id="{078AA13D-6A87-4BC2-A431-1637E9444B03}"/>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8" name="テキスト ボックス 127">
          <a:extLst>
            <a:ext uri="{FF2B5EF4-FFF2-40B4-BE49-F238E27FC236}">
              <a16:creationId xmlns:a16="http://schemas.microsoft.com/office/drawing/2014/main" id="{25B6D2F9-71FC-4CE9-B441-BE666F736360}"/>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9" name="直線コネクタ 128">
          <a:extLst>
            <a:ext uri="{FF2B5EF4-FFF2-40B4-BE49-F238E27FC236}">
              <a16:creationId xmlns:a16="http://schemas.microsoft.com/office/drawing/2014/main" id="{43839A52-614D-4ED0-80BA-8DBABCB450FC}"/>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0" name="テキスト ボックス 129">
          <a:extLst>
            <a:ext uri="{FF2B5EF4-FFF2-40B4-BE49-F238E27FC236}">
              <a16:creationId xmlns:a16="http://schemas.microsoft.com/office/drawing/2014/main" id="{D5C21D6D-6B15-400B-9CC6-57C4F465F372}"/>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1" name="直線コネクタ 130">
          <a:extLst>
            <a:ext uri="{FF2B5EF4-FFF2-40B4-BE49-F238E27FC236}">
              <a16:creationId xmlns:a16="http://schemas.microsoft.com/office/drawing/2014/main" id="{ABFA399A-B719-4E48-9AB0-38279FE301FE}"/>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2" name="債務償還比率グラフ枠">
          <a:extLst>
            <a:ext uri="{FF2B5EF4-FFF2-40B4-BE49-F238E27FC236}">
              <a16:creationId xmlns:a16="http://schemas.microsoft.com/office/drawing/2014/main" id="{BDF82DA8-0CAE-433A-A2EC-F4E9902A0CB8}"/>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35</xdr:row>
      <xdr:rowOff>47420</xdr:rowOff>
    </xdr:to>
    <xdr:cxnSp macro="">
      <xdr:nvCxnSpPr>
        <xdr:cNvPr id="133" name="直線コネクタ 132">
          <a:extLst>
            <a:ext uri="{FF2B5EF4-FFF2-40B4-BE49-F238E27FC236}">
              <a16:creationId xmlns:a16="http://schemas.microsoft.com/office/drawing/2014/main" id="{8865F65D-FBF3-4F39-8ACF-3AC89A3E628B}"/>
            </a:ext>
          </a:extLst>
        </xdr:cNvPr>
        <xdr:cNvCxnSpPr/>
      </xdr:nvCxnSpPr>
      <xdr:spPr>
        <a:xfrm flipV="1">
          <a:off x="14793595" y="5312833"/>
          <a:ext cx="1269" cy="1506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51247</xdr:rowOff>
    </xdr:from>
    <xdr:ext cx="560923" cy="259045"/>
    <xdr:sp macro="" textlink="">
      <xdr:nvSpPr>
        <xdr:cNvPr id="134" name="債務償還比率最小値テキスト">
          <a:extLst>
            <a:ext uri="{FF2B5EF4-FFF2-40B4-BE49-F238E27FC236}">
              <a16:creationId xmlns:a16="http://schemas.microsoft.com/office/drawing/2014/main" id="{773B33E1-8C6C-4614-A049-229BEE5CAB9F}"/>
            </a:ext>
          </a:extLst>
        </xdr:cNvPr>
        <xdr:cNvSpPr txBox="1"/>
      </xdr:nvSpPr>
      <xdr:spPr>
        <a:xfrm>
          <a:off x="14846300" y="6823522"/>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47420</xdr:rowOff>
    </xdr:from>
    <xdr:to>
      <xdr:col>76</xdr:col>
      <xdr:colOff>111125</xdr:colOff>
      <xdr:row>35</xdr:row>
      <xdr:rowOff>47420</xdr:rowOff>
    </xdr:to>
    <xdr:cxnSp macro="">
      <xdr:nvCxnSpPr>
        <xdr:cNvPr id="135" name="直線コネクタ 134">
          <a:extLst>
            <a:ext uri="{FF2B5EF4-FFF2-40B4-BE49-F238E27FC236}">
              <a16:creationId xmlns:a16="http://schemas.microsoft.com/office/drawing/2014/main" id="{7A8EBB1F-5BEF-48FF-BD11-051A1E0A442E}"/>
            </a:ext>
          </a:extLst>
        </xdr:cNvPr>
        <xdr:cNvCxnSpPr/>
      </xdr:nvCxnSpPr>
      <xdr:spPr>
        <a:xfrm>
          <a:off x="14706600" y="6819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6" name="債務償還比率最大値テキスト">
          <a:extLst>
            <a:ext uri="{FF2B5EF4-FFF2-40B4-BE49-F238E27FC236}">
              <a16:creationId xmlns:a16="http://schemas.microsoft.com/office/drawing/2014/main" id="{7A547992-1C36-474F-B343-3F81EB2C79D4}"/>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7" name="直線コネクタ 136">
          <a:extLst>
            <a:ext uri="{FF2B5EF4-FFF2-40B4-BE49-F238E27FC236}">
              <a16:creationId xmlns:a16="http://schemas.microsoft.com/office/drawing/2014/main" id="{E423B261-BE22-4699-B989-47489DB7DF39}"/>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35076</xdr:rowOff>
    </xdr:from>
    <xdr:ext cx="469744" cy="259045"/>
    <xdr:sp macro="" textlink="">
      <xdr:nvSpPr>
        <xdr:cNvPr id="138" name="債務償還比率平均値テキスト">
          <a:extLst>
            <a:ext uri="{FF2B5EF4-FFF2-40B4-BE49-F238E27FC236}">
              <a16:creationId xmlns:a16="http://schemas.microsoft.com/office/drawing/2014/main" id="{5113FBD9-C345-4FF5-93F0-D42758D11C6C}"/>
            </a:ext>
          </a:extLst>
        </xdr:cNvPr>
        <xdr:cNvSpPr txBox="1"/>
      </xdr:nvSpPr>
      <xdr:spPr>
        <a:xfrm>
          <a:off x="14846300" y="57786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56649</xdr:rowOff>
    </xdr:from>
    <xdr:to>
      <xdr:col>76</xdr:col>
      <xdr:colOff>73025</xdr:colOff>
      <xdr:row>29</xdr:row>
      <xdr:rowOff>158249</xdr:rowOff>
    </xdr:to>
    <xdr:sp macro="" textlink="">
      <xdr:nvSpPr>
        <xdr:cNvPr id="139" name="フローチャート: 判断 138">
          <a:extLst>
            <a:ext uri="{FF2B5EF4-FFF2-40B4-BE49-F238E27FC236}">
              <a16:creationId xmlns:a16="http://schemas.microsoft.com/office/drawing/2014/main" id="{616FDFD1-B779-4FC3-AB9E-232B7A3DFAD3}"/>
            </a:ext>
          </a:extLst>
        </xdr:cNvPr>
        <xdr:cNvSpPr/>
      </xdr:nvSpPr>
      <xdr:spPr>
        <a:xfrm>
          <a:off x="14744700" y="5800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61207</xdr:rowOff>
    </xdr:from>
    <xdr:to>
      <xdr:col>72</xdr:col>
      <xdr:colOff>123825</xdr:colOff>
      <xdr:row>29</xdr:row>
      <xdr:rowOff>162807</xdr:rowOff>
    </xdr:to>
    <xdr:sp macro="" textlink="">
      <xdr:nvSpPr>
        <xdr:cNvPr id="140" name="フローチャート: 判断 139">
          <a:extLst>
            <a:ext uri="{FF2B5EF4-FFF2-40B4-BE49-F238E27FC236}">
              <a16:creationId xmlns:a16="http://schemas.microsoft.com/office/drawing/2014/main" id="{1A927BF4-0F1B-4A26-ADF3-A84AE169B917}"/>
            </a:ext>
          </a:extLst>
        </xdr:cNvPr>
        <xdr:cNvSpPr/>
      </xdr:nvSpPr>
      <xdr:spPr>
        <a:xfrm>
          <a:off x="14033500" y="5804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7472</xdr:rowOff>
    </xdr:from>
    <xdr:to>
      <xdr:col>68</xdr:col>
      <xdr:colOff>123825</xdr:colOff>
      <xdr:row>29</xdr:row>
      <xdr:rowOff>109072</xdr:rowOff>
    </xdr:to>
    <xdr:sp macro="" textlink="">
      <xdr:nvSpPr>
        <xdr:cNvPr id="141" name="フローチャート: 判断 140">
          <a:extLst>
            <a:ext uri="{FF2B5EF4-FFF2-40B4-BE49-F238E27FC236}">
              <a16:creationId xmlns:a16="http://schemas.microsoft.com/office/drawing/2014/main" id="{D3A0BF31-22E6-4B45-A0C4-D66CD610C08B}"/>
            </a:ext>
          </a:extLst>
        </xdr:cNvPr>
        <xdr:cNvSpPr/>
      </xdr:nvSpPr>
      <xdr:spPr>
        <a:xfrm>
          <a:off x="13271500" y="575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30</xdr:row>
      <xdr:rowOff>13539</xdr:rowOff>
    </xdr:from>
    <xdr:to>
      <xdr:col>64</xdr:col>
      <xdr:colOff>123825</xdr:colOff>
      <xdr:row>30</xdr:row>
      <xdr:rowOff>115139</xdr:rowOff>
    </xdr:to>
    <xdr:sp macro="" textlink="">
      <xdr:nvSpPr>
        <xdr:cNvPr id="142" name="フローチャート: 判断 141">
          <a:extLst>
            <a:ext uri="{FF2B5EF4-FFF2-40B4-BE49-F238E27FC236}">
              <a16:creationId xmlns:a16="http://schemas.microsoft.com/office/drawing/2014/main" id="{FB46323F-AC9D-4CE9-A176-5A3AA1EFB67C}"/>
            </a:ext>
          </a:extLst>
        </xdr:cNvPr>
        <xdr:cNvSpPr/>
      </xdr:nvSpPr>
      <xdr:spPr>
        <a:xfrm>
          <a:off x="12509500" y="5928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73392</xdr:rowOff>
    </xdr:from>
    <xdr:to>
      <xdr:col>60</xdr:col>
      <xdr:colOff>123825</xdr:colOff>
      <xdr:row>31</xdr:row>
      <xdr:rowOff>3542</xdr:rowOff>
    </xdr:to>
    <xdr:sp macro="" textlink="">
      <xdr:nvSpPr>
        <xdr:cNvPr id="143" name="フローチャート: 判断 142">
          <a:extLst>
            <a:ext uri="{FF2B5EF4-FFF2-40B4-BE49-F238E27FC236}">
              <a16:creationId xmlns:a16="http://schemas.microsoft.com/office/drawing/2014/main" id="{8D84F448-1383-4251-8F35-E5BB692041A2}"/>
            </a:ext>
          </a:extLst>
        </xdr:cNvPr>
        <xdr:cNvSpPr/>
      </xdr:nvSpPr>
      <xdr:spPr>
        <a:xfrm>
          <a:off x="11747500" y="5988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79DDD844-AF15-4400-9E14-16BA7C04353A}"/>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5" name="テキスト ボックス 144">
          <a:extLst>
            <a:ext uri="{FF2B5EF4-FFF2-40B4-BE49-F238E27FC236}">
              <a16:creationId xmlns:a16="http://schemas.microsoft.com/office/drawing/2014/main" id="{4E718F12-86A7-4D96-9952-36792F39D220}"/>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6" name="テキスト ボックス 145">
          <a:extLst>
            <a:ext uri="{FF2B5EF4-FFF2-40B4-BE49-F238E27FC236}">
              <a16:creationId xmlns:a16="http://schemas.microsoft.com/office/drawing/2014/main" id="{572C1440-0221-4135-82BD-C7933CFFD254}"/>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7" name="テキスト ボックス 146">
          <a:extLst>
            <a:ext uri="{FF2B5EF4-FFF2-40B4-BE49-F238E27FC236}">
              <a16:creationId xmlns:a16="http://schemas.microsoft.com/office/drawing/2014/main" id="{52FF8B90-D4A9-4AE2-944F-A31A0524C092}"/>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1CC345F1-8121-466B-917B-FABA43E21EB7}"/>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108034</xdr:rowOff>
    </xdr:from>
    <xdr:to>
      <xdr:col>76</xdr:col>
      <xdr:colOff>73025</xdr:colOff>
      <xdr:row>29</xdr:row>
      <xdr:rowOff>38184</xdr:rowOff>
    </xdr:to>
    <xdr:sp macro="" textlink="">
      <xdr:nvSpPr>
        <xdr:cNvPr id="149" name="楕円 148">
          <a:extLst>
            <a:ext uri="{FF2B5EF4-FFF2-40B4-BE49-F238E27FC236}">
              <a16:creationId xmlns:a16="http://schemas.microsoft.com/office/drawing/2014/main" id="{8FC5D40D-78C5-4F3E-84C4-EE69B76F8127}"/>
            </a:ext>
          </a:extLst>
        </xdr:cNvPr>
        <xdr:cNvSpPr/>
      </xdr:nvSpPr>
      <xdr:spPr>
        <a:xfrm>
          <a:off x="14744700" y="5680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27</xdr:row>
      <xdr:rowOff>130911</xdr:rowOff>
    </xdr:from>
    <xdr:ext cx="469744" cy="259045"/>
    <xdr:sp macro="" textlink="">
      <xdr:nvSpPr>
        <xdr:cNvPr id="150" name="債務償還比率該当値テキスト">
          <a:extLst>
            <a:ext uri="{FF2B5EF4-FFF2-40B4-BE49-F238E27FC236}">
              <a16:creationId xmlns:a16="http://schemas.microsoft.com/office/drawing/2014/main" id="{306F499F-0648-4028-B59A-AD1106A0CCF2}"/>
            </a:ext>
          </a:extLst>
        </xdr:cNvPr>
        <xdr:cNvSpPr txBox="1"/>
      </xdr:nvSpPr>
      <xdr:spPr>
        <a:xfrm>
          <a:off x="14846300" y="55315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28</xdr:row>
      <xdr:rowOff>149535</xdr:rowOff>
    </xdr:from>
    <xdr:to>
      <xdr:col>72</xdr:col>
      <xdr:colOff>123825</xdr:colOff>
      <xdr:row>29</xdr:row>
      <xdr:rowOff>79685</xdr:rowOff>
    </xdr:to>
    <xdr:sp macro="" textlink="">
      <xdr:nvSpPr>
        <xdr:cNvPr id="151" name="楕円 150">
          <a:extLst>
            <a:ext uri="{FF2B5EF4-FFF2-40B4-BE49-F238E27FC236}">
              <a16:creationId xmlns:a16="http://schemas.microsoft.com/office/drawing/2014/main" id="{0773442A-F99B-4F2F-9914-CAB6F92A4870}"/>
            </a:ext>
          </a:extLst>
        </xdr:cNvPr>
        <xdr:cNvSpPr/>
      </xdr:nvSpPr>
      <xdr:spPr>
        <a:xfrm>
          <a:off x="14033500" y="5721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28</xdr:row>
      <xdr:rowOff>158834</xdr:rowOff>
    </xdr:from>
    <xdr:to>
      <xdr:col>76</xdr:col>
      <xdr:colOff>22225</xdr:colOff>
      <xdr:row>29</xdr:row>
      <xdr:rowOff>28885</xdr:rowOff>
    </xdr:to>
    <xdr:cxnSp macro="">
      <xdr:nvCxnSpPr>
        <xdr:cNvPr id="152" name="直線コネクタ 151">
          <a:extLst>
            <a:ext uri="{FF2B5EF4-FFF2-40B4-BE49-F238E27FC236}">
              <a16:creationId xmlns:a16="http://schemas.microsoft.com/office/drawing/2014/main" id="{57957FC7-4B36-470A-8FD6-EB71A19A36AB}"/>
            </a:ext>
          </a:extLst>
        </xdr:cNvPr>
        <xdr:cNvCxnSpPr/>
      </xdr:nvCxnSpPr>
      <xdr:spPr>
        <a:xfrm flipV="1">
          <a:off x="14084300" y="5730959"/>
          <a:ext cx="711200" cy="41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28</xdr:row>
      <xdr:rowOff>128665</xdr:rowOff>
    </xdr:from>
    <xdr:to>
      <xdr:col>68</xdr:col>
      <xdr:colOff>123825</xdr:colOff>
      <xdr:row>29</xdr:row>
      <xdr:rowOff>58815</xdr:rowOff>
    </xdr:to>
    <xdr:sp macro="" textlink="">
      <xdr:nvSpPr>
        <xdr:cNvPr id="153" name="楕円 152">
          <a:extLst>
            <a:ext uri="{FF2B5EF4-FFF2-40B4-BE49-F238E27FC236}">
              <a16:creationId xmlns:a16="http://schemas.microsoft.com/office/drawing/2014/main" id="{3F2E24CD-7618-4B73-AE4E-97E112747836}"/>
            </a:ext>
          </a:extLst>
        </xdr:cNvPr>
        <xdr:cNvSpPr/>
      </xdr:nvSpPr>
      <xdr:spPr>
        <a:xfrm>
          <a:off x="13271500" y="5700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8015</xdr:rowOff>
    </xdr:from>
    <xdr:to>
      <xdr:col>72</xdr:col>
      <xdr:colOff>73025</xdr:colOff>
      <xdr:row>29</xdr:row>
      <xdr:rowOff>28885</xdr:rowOff>
    </xdr:to>
    <xdr:cxnSp macro="">
      <xdr:nvCxnSpPr>
        <xdr:cNvPr id="154" name="直線コネクタ 153">
          <a:extLst>
            <a:ext uri="{FF2B5EF4-FFF2-40B4-BE49-F238E27FC236}">
              <a16:creationId xmlns:a16="http://schemas.microsoft.com/office/drawing/2014/main" id="{4EB39775-C177-4D26-9ACF-EFC43A6C69BD}"/>
            </a:ext>
          </a:extLst>
        </xdr:cNvPr>
        <xdr:cNvCxnSpPr/>
      </xdr:nvCxnSpPr>
      <xdr:spPr>
        <a:xfrm>
          <a:off x="13322300" y="5751590"/>
          <a:ext cx="762000" cy="20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23015</xdr:rowOff>
    </xdr:from>
    <xdr:to>
      <xdr:col>64</xdr:col>
      <xdr:colOff>123825</xdr:colOff>
      <xdr:row>30</xdr:row>
      <xdr:rowOff>124615</xdr:rowOff>
    </xdr:to>
    <xdr:sp macro="" textlink="">
      <xdr:nvSpPr>
        <xdr:cNvPr id="155" name="楕円 154">
          <a:extLst>
            <a:ext uri="{FF2B5EF4-FFF2-40B4-BE49-F238E27FC236}">
              <a16:creationId xmlns:a16="http://schemas.microsoft.com/office/drawing/2014/main" id="{8248BECD-C0EE-449C-8F0F-6D07538B53FE}"/>
            </a:ext>
          </a:extLst>
        </xdr:cNvPr>
        <xdr:cNvSpPr/>
      </xdr:nvSpPr>
      <xdr:spPr>
        <a:xfrm>
          <a:off x="12509500" y="593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8015</xdr:rowOff>
    </xdr:from>
    <xdr:to>
      <xdr:col>68</xdr:col>
      <xdr:colOff>73025</xdr:colOff>
      <xdr:row>30</xdr:row>
      <xdr:rowOff>73815</xdr:rowOff>
    </xdr:to>
    <xdr:cxnSp macro="">
      <xdr:nvCxnSpPr>
        <xdr:cNvPr id="156" name="直線コネクタ 155">
          <a:extLst>
            <a:ext uri="{FF2B5EF4-FFF2-40B4-BE49-F238E27FC236}">
              <a16:creationId xmlns:a16="http://schemas.microsoft.com/office/drawing/2014/main" id="{D52ED2EE-7855-4EE1-A710-0E89260FE2DD}"/>
            </a:ext>
          </a:extLst>
        </xdr:cNvPr>
        <xdr:cNvCxnSpPr/>
      </xdr:nvCxnSpPr>
      <xdr:spPr>
        <a:xfrm flipV="1">
          <a:off x="12560300" y="5751590"/>
          <a:ext cx="762000" cy="237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29</xdr:row>
      <xdr:rowOff>153324</xdr:rowOff>
    </xdr:from>
    <xdr:to>
      <xdr:col>60</xdr:col>
      <xdr:colOff>123825</xdr:colOff>
      <xdr:row>30</xdr:row>
      <xdr:rowOff>83474</xdr:rowOff>
    </xdr:to>
    <xdr:sp macro="" textlink="">
      <xdr:nvSpPr>
        <xdr:cNvPr id="157" name="楕円 156">
          <a:extLst>
            <a:ext uri="{FF2B5EF4-FFF2-40B4-BE49-F238E27FC236}">
              <a16:creationId xmlns:a16="http://schemas.microsoft.com/office/drawing/2014/main" id="{ABADA713-8A7F-4187-8E0D-5553DFB81D30}"/>
            </a:ext>
          </a:extLst>
        </xdr:cNvPr>
        <xdr:cNvSpPr/>
      </xdr:nvSpPr>
      <xdr:spPr>
        <a:xfrm>
          <a:off x="11747500" y="5896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30</xdr:row>
      <xdr:rowOff>32674</xdr:rowOff>
    </xdr:from>
    <xdr:to>
      <xdr:col>64</xdr:col>
      <xdr:colOff>73025</xdr:colOff>
      <xdr:row>30</xdr:row>
      <xdr:rowOff>73815</xdr:rowOff>
    </xdr:to>
    <xdr:cxnSp macro="">
      <xdr:nvCxnSpPr>
        <xdr:cNvPr id="158" name="直線コネクタ 157">
          <a:extLst>
            <a:ext uri="{FF2B5EF4-FFF2-40B4-BE49-F238E27FC236}">
              <a16:creationId xmlns:a16="http://schemas.microsoft.com/office/drawing/2014/main" id="{2BD3B390-A7BF-491F-9F20-C6F6EDEA94EF}"/>
            </a:ext>
          </a:extLst>
        </xdr:cNvPr>
        <xdr:cNvCxnSpPr/>
      </xdr:nvCxnSpPr>
      <xdr:spPr>
        <a:xfrm>
          <a:off x="11798300" y="5947699"/>
          <a:ext cx="762000" cy="41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153934</xdr:rowOff>
    </xdr:from>
    <xdr:ext cx="469744" cy="259045"/>
    <xdr:sp macro="" textlink="">
      <xdr:nvSpPr>
        <xdr:cNvPr id="159" name="n_1aveValue債務償還比率">
          <a:extLst>
            <a:ext uri="{FF2B5EF4-FFF2-40B4-BE49-F238E27FC236}">
              <a16:creationId xmlns:a16="http://schemas.microsoft.com/office/drawing/2014/main" id="{BFCC2559-005C-4118-99BC-335F65312BB1}"/>
            </a:ext>
          </a:extLst>
        </xdr:cNvPr>
        <xdr:cNvSpPr txBox="1"/>
      </xdr:nvSpPr>
      <xdr:spPr>
        <a:xfrm>
          <a:off x="13836727" y="5897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29</xdr:row>
      <xdr:rowOff>100199</xdr:rowOff>
    </xdr:from>
    <xdr:ext cx="469744" cy="259045"/>
    <xdr:sp macro="" textlink="">
      <xdr:nvSpPr>
        <xdr:cNvPr id="160" name="n_2aveValue債務償還比率">
          <a:extLst>
            <a:ext uri="{FF2B5EF4-FFF2-40B4-BE49-F238E27FC236}">
              <a16:creationId xmlns:a16="http://schemas.microsoft.com/office/drawing/2014/main" id="{9EC77684-D29C-4769-976E-E45E004A0BFD}"/>
            </a:ext>
          </a:extLst>
        </xdr:cNvPr>
        <xdr:cNvSpPr txBox="1"/>
      </xdr:nvSpPr>
      <xdr:spPr>
        <a:xfrm>
          <a:off x="13087427" y="58437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131666</xdr:rowOff>
    </xdr:from>
    <xdr:ext cx="469744" cy="259045"/>
    <xdr:sp macro="" textlink="">
      <xdr:nvSpPr>
        <xdr:cNvPr id="161" name="n_3aveValue債務償還比率">
          <a:extLst>
            <a:ext uri="{FF2B5EF4-FFF2-40B4-BE49-F238E27FC236}">
              <a16:creationId xmlns:a16="http://schemas.microsoft.com/office/drawing/2014/main" id="{434B3F82-16B4-4B51-9B8A-F53495BFEC17}"/>
            </a:ext>
          </a:extLst>
        </xdr:cNvPr>
        <xdr:cNvSpPr txBox="1"/>
      </xdr:nvSpPr>
      <xdr:spPr>
        <a:xfrm>
          <a:off x="12325427" y="5703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166119</xdr:rowOff>
    </xdr:from>
    <xdr:ext cx="469744" cy="259045"/>
    <xdr:sp macro="" textlink="">
      <xdr:nvSpPr>
        <xdr:cNvPr id="162" name="n_4aveValue債務償還比率">
          <a:extLst>
            <a:ext uri="{FF2B5EF4-FFF2-40B4-BE49-F238E27FC236}">
              <a16:creationId xmlns:a16="http://schemas.microsoft.com/office/drawing/2014/main" id="{30FE0D10-3153-4E7D-A1BA-E0F755C4068B}"/>
            </a:ext>
          </a:extLst>
        </xdr:cNvPr>
        <xdr:cNvSpPr txBox="1"/>
      </xdr:nvSpPr>
      <xdr:spPr>
        <a:xfrm>
          <a:off x="11563427" y="6081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96212</xdr:rowOff>
    </xdr:from>
    <xdr:ext cx="469744" cy="259045"/>
    <xdr:sp macro="" textlink="">
      <xdr:nvSpPr>
        <xdr:cNvPr id="163" name="n_1mainValue債務償還比率">
          <a:extLst>
            <a:ext uri="{FF2B5EF4-FFF2-40B4-BE49-F238E27FC236}">
              <a16:creationId xmlns:a16="http://schemas.microsoft.com/office/drawing/2014/main" id="{0676A888-2A04-49AE-877E-6AAA10797705}"/>
            </a:ext>
          </a:extLst>
        </xdr:cNvPr>
        <xdr:cNvSpPr txBox="1"/>
      </xdr:nvSpPr>
      <xdr:spPr>
        <a:xfrm>
          <a:off x="13836727" y="5496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75342</xdr:rowOff>
    </xdr:from>
    <xdr:ext cx="469744" cy="259045"/>
    <xdr:sp macro="" textlink="">
      <xdr:nvSpPr>
        <xdr:cNvPr id="164" name="n_2mainValue債務償還比率">
          <a:extLst>
            <a:ext uri="{FF2B5EF4-FFF2-40B4-BE49-F238E27FC236}">
              <a16:creationId xmlns:a16="http://schemas.microsoft.com/office/drawing/2014/main" id="{DE363C53-70BC-4BE8-B49E-54AD27191022}"/>
            </a:ext>
          </a:extLst>
        </xdr:cNvPr>
        <xdr:cNvSpPr txBox="1"/>
      </xdr:nvSpPr>
      <xdr:spPr>
        <a:xfrm>
          <a:off x="13087427" y="5476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115742</xdr:rowOff>
    </xdr:from>
    <xdr:ext cx="469744" cy="259045"/>
    <xdr:sp macro="" textlink="">
      <xdr:nvSpPr>
        <xdr:cNvPr id="165" name="n_3mainValue債務償還比率">
          <a:extLst>
            <a:ext uri="{FF2B5EF4-FFF2-40B4-BE49-F238E27FC236}">
              <a16:creationId xmlns:a16="http://schemas.microsoft.com/office/drawing/2014/main" id="{EA596EED-CB77-4135-9887-62C7923BC3B8}"/>
            </a:ext>
          </a:extLst>
        </xdr:cNvPr>
        <xdr:cNvSpPr txBox="1"/>
      </xdr:nvSpPr>
      <xdr:spPr>
        <a:xfrm>
          <a:off x="12325427" y="6030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100001</xdr:rowOff>
    </xdr:from>
    <xdr:ext cx="469744" cy="259045"/>
    <xdr:sp macro="" textlink="">
      <xdr:nvSpPr>
        <xdr:cNvPr id="166" name="n_4mainValue債務償還比率">
          <a:extLst>
            <a:ext uri="{FF2B5EF4-FFF2-40B4-BE49-F238E27FC236}">
              <a16:creationId xmlns:a16="http://schemas.microsoft.com/office/drawing/2014/main" id="{0D95EA89-3C3A-4963-804D-7ADB689B38EA}"/>
            </a:ext>
          </a:extLst>
        </xdr:cNvPr>
        <xdr:cNvSpPr txBox="1"/>
      </xdr:nvSpPr>
      <xdr:spPr>
        <a:xfrm>
          <a:off x="11563427" y="5672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7" name="正方形/長方形 166">
          <a:extLst>
            <a:ext uri="{FF2B5EF4-FFF2-40B4-BE49-F238E27FC236}">
              <a16:creationId xmlns:a16="http://schemas.microsoft.com/office/drawing/2014/main" id="{21C7C7A0-30F5-4B8D-923D-9DE41DFBDCAE}"/>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8" name="正方形/長方形 167">
          <a:extLst>
            <a:ext uri="{FF2B5EF4-FFF2-40B4-BE49-F238E27FC236}">
              <a16:creationId xmlns:a16="http://schemas.microsoft.com/office/drawing/2014/main" id="{1BB382B1-3807-4C64-BD17-CF3169A815FA}"/>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9" name="テキスト ボックス 168">
          <a:extLst>
            <a:ext uri="{FF2B5EF4-FFF2-40B4-BE49-F238E27FC236}">
              <a16:creationId xmlns:a16="http://schemas.microsoft.com/office/drawing/2014/main" id="{57E95345-1BA0-4B97-BEF9-DD5A969F56BF}"/>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0" name="テキスト ボックス 169">
          <a:extLst>
            <a:ext uri="{FF2B5EF4-FFF2-40B4-BE49-F238E27FC236}">
              <a16:creationId xmlns:a16="http://schemas.microsoft.com/office/drawing/2014/main" id="{57588681-B4D6-474D-8A26-A15CEA1110FE}"/>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1" name="テキスト ボックス 170">
          <a:extLst>
            <a:ext uri="{FF2B5EF4-FFF2-40B4-BE49-F238E27FC236}">
              <a16:creationId xmlns:a16="http://schemas.microsoft.com/office/drawing/2014/main" id="{9C7369CA-A5EF-48F6-A1D6-20638713C17A}"/>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2" name="テキスト ボックス 171">
          <a:extLst>
            <a:ext uri="{FF2B5EF4-FFF2-40B4-BE49-F238E27FC236}">
              <a16:creationId xmlns:a16="http://schemas.microsoft.com/office/drawing/2014/main" id="{17E369A3-96BE-4C81-89A4-D6744A605A45}"/>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87131862-E18B-4791-B450-22F5C926B3F1}"/>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77F46E7D-1D85-4366-B448-E12416FAF85F}"/>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CF3807AF-A7E2-4A08-B7C1-6A3D6A4652E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C6DFF65C-C0EA-48FB-B3D0-72B69A162B2D}"/>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31A6D779-4119-4314-9E95-C5ACCCE8A933}"/>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C892BDE-36C9-4642-8EEB-13F302AD57DD}"/>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3E2E3038-4EA0-461D-B823-004678DFE21E}"/>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4350443E-2614-40BA-BDDE-08E77C0C96EC}"/>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467574EF-51CB-4E46-BB48-56261CFC956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848A3181-7AF2-4189-B077-900B6EB471F8}"/>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27,096
26,820
75.78
13,132,121
12,531,774
585,905
6,368,575
7,483,818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8577EA37-0723-4D92-AAE6-EEE928692F2E}"/>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58FAB288-4F59-43BA-A547-0898092035A1}"/>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892C7E2B-825E-4006-9FE1-EF1CF1174D62}"/>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0F76F16-19E5-45F8-8198-5A6531F689D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1BF01E4C-CAD8-485B-8574-0939528924D9}"/>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AE6D2491-40C4-4AB5-83BF-06511DA7E1C2}"/>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4EE6AD66-F6C6-4B37-8B70-78063B4917EC}"/>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492D1441-7D8F-4976-9102-5B4B24EA8BE1}"/>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BFC425CC-1C3D-4CD2-A6ED-E900F9BE9828}"/>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9EA5C15-8CEC-465B-BC4C-8808C13D3036}"/>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1A2B6DFE-BC74-490F-B86C-C5172924FABA}"/>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41BA0B5A-5BAF-4FAF-AF4C-85D93086E36B}"/>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417329A3-007D-4391-B95C-8D1A2CBEBE8D}"/>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81AD6362-7953-437B-B87A-7FE5DE280D03}"/>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82D2FDCE-5D15-4B9B-B4EF-57BA0C266ADA}"/>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C90DC391-22CA-44C4-B6FE-4A4E9A49BCE1}"/>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249995B1-8949-4BA2-8FDD-F46EA4D86D99}"/>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E8E5181D-C874-44E1-BCF7-C66A3D4E6429}"/>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8041738E-2F38-4043-A361-6B1D1A82BD66}"/>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6D626A93-1940-49CD-ACB2-3C10C11A3A4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60FC1D49-E992-45FA-8C7B-539543E2AEEC}"/>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C40A1324-F7D1-49A4-909A-C2AA00EB24A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1480953-76A5-4DA2-B883-71700A3A68E3}"/>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83FBCEA9-300D-4CFB-9C96-6CB62DF572EA}"/>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9F9CB86D-5C06-4EF7-B419-E58639D09A07}"/>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490F40B4-249E-4937-AFCB-47B7832DBD3A}"/>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883AA0B6-F03A-401E-8F46-FAB0050B32E5}"/>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B76290AB-7EAF-4745-97C6-236B6018418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C57B0FE5-1626-4172-BB44-FF5DA407CAAD}"/>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197763B3-7DB6-45F5-9C9B-3353B2993A14}"/>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95DA05CC-E26A-440F-B292-697F76201F1F}"/>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2DEFCF3E-1BB9-4103-9E1E-47FE7A7B1E86}"/>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469B1E13-FCB2-4F80-8E8B-A067A5B6A3EC}"/>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50B4565B-4904-4DD4-B3B3-0BA648927067}"/>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F814CA06-4A3D-400A-9599-BED41E18748D}"/>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5FCCB634-8377-41E1-9527-8E18D3FED0A9}"/>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6C122BB8-CFEE-4B7F-88DE-2B922EBF0E9D}"/>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42E12F42-D0B1-42EB-8A2F-8628DC2FA5F9}"/>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2A97FF5E-D748-4B25-913E-5130E73ACE3B}"/>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3C1A8C15-1937-4962-B977-AEF7E2F6A3BA}"/>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C319C8CA-6BFD-4F3C-869F-600D61C6C8DB}"/>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A89F6DED-22DF-4CF7-97E3-6B0F9BFB83F1}"/>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EC5167B0-5199-4DF0-B3B1-A2FB601DA1D5}"/>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23622</xdr:rowOff>
    </xdr:from>
    <xdr:to>
      <xdr:col>24</xdr:col>
      <xdr:colOff>62865</xdr:colOff>
      <xdr:row>41</xdr:row>
      <xdr:rowOff>133350</xdr:rowOff>
    </xdr:to>
    <xdr:cxnSp macro="">
      <xdr:nvCxnSpPr>
        <xdr:cNvPr id="55" name="直線コネクタ 54">
          <a:extLst>
            <a:ext uri="{FF2B5EF4-FFF2-40B4-BE49-F238E27FC236}">
              <a16:creationId xmlns:a16="http://schemas.microsoft.com/office/drawing/2014/main" id="{294EF029-4C27-41BE-B9C1-D9CCD05D18E6}"/>
            </a:ext>
          </a:extLst>
        </xdr:cNvPr>
        <xdr:cNvCxnSpPr/>
      </xdr:nvCxnSpPr>
      <xdr:spPr>
        <a:xfrm flipV="1">
          <a:off x="4634865" y="5681472"/>
          <a:ext cx="0" cy="1481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137177</xdr:rowOff>
    </xdr:from>
    <xdr:ext cx="469744" cy="259045"/>
    <xdr:sp macro="" textlink="">
      <xdr:nvSpPr>
        <xdr:cNvPr id="56" name="【道路】&#10;有形固定資産減価償却率最小値テキスト">
          <a:extLst>
            <a:ext uri="{FF2B5EF4-FFF2-40B4-BE49-F238E27FC236}">
              <a16:creationId xmlns:a16="http://schemas.microsoft.com/office/drawing/2014/main" id="{89158039-5BCF-4A76-99B0-872A7BA6A5D5}"/>
            </a:ext>
          </a:extLst>
        </xdr:cNvPr>
        <xdr:cNvSpPr txBox="1"/>
      </xdr:nvSpPr>
      <xdr:spPr>
        <a:xfrm>
          <a:off x="4673600" y="716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133350</xdr:rowOff>
    </xdr:from>
    <xdr:to>
      <xdr:col>24</xdr:col>
      <xdr:colOff>152400</xdr:colOff>
      <xdr:row>41</xdr:row>
      <xdr:rowOff>133350</xdr:rowOff>
    </xdr:to>
    <xdr:cxnSp macro="">
      <xdr:nvCxnSpPr>
        <xdr:cNvPr id="57" name="直線コネクタ 56">
          <a:extLst>
            <a:ext uri="{FF2B5EF4-FFF2-40B4-BE49-F238E27FC236}">
              <a16:creationId xmlns:a16="http://schemas.microsoft.com/office/drawing/2014/main" id="{65047D1A-78EC-41B3-8A1C-8F9D8BB8C386}"/>
            </a:ext>
          </a:extLst>
        </xdr:cNvPr>
        <xdr:cNvCxnSpPr/>
      </xdr:nvCxnSpPr>
      <xdr:spPr>
        <a:xfrm>
          <a:off x="4546600" y="716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141749</xdr:rowOff>
    </xdr:from>
    <xdr:ext cx="405111" cy="259045"/>
    <xdr:sp macro="" textlink="">
      <xdr:nvSpPr>
        <xdr:cNvPr id="58" name="【道路】&#10;有形固定資産減価償却率最大値テキスト">
          <a:extLst>
            <a:ext uri="{FF2B5EF4-FFF2-40B4-BE49-F238E27FC236}">
              <a16:creationId xmlns:a16="http://schemas.microsoft.com/office/drawing/2014/main" id="{DC8FE3AE-F2FA-4FC5-8893-1F632ABF8812}"/>
            </a:ext>
          </a:extLst>
        </xdr:cNvPr>
        <xdr:cNvSpPr txBox="1"/>
      </xdr:nvSpPr>
      <xdr:spPr>
        <a:xfrm>
          <a:off x="4673600" y="54566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23622</xdr:rowOff>
    </xdr:from>
    <xdr:to>
      <xdr:col>24</xdr:col>
      <xdr:colOff>152400</xdr:colOff>
      <xdr:row>33</xdr:row>
      <xdr:rowOff>23622</xdr:rowOff>
    </xdr:to>
    <xdr:cxnSp macro="">
      <xdr:nvCxnSpPr>
        <xdr:cNvPr id="59" name="直線コネクタ 58">
          <a:extLst>
            <a:ext uri="{FF2B5EF4-FFF2-40B4-BE49-F238E27FC236}">
              <a16:creationId xmlns:a16="http://schemas.microsoft.com/office/drawing/2014/main" id="{B17C24D0-B526-4E6B-8ABA-DB166435FC05}"/>
            </a:ext>
          </a:extLst>
        </xdr:cNvPr>
        <xdr:cNvCxnSpPr/>
      </xdr:nvCxnSpPr>
      <xdr:spPr>
        <a:xfrm>
          <a:off x="4546600" y="5681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10685</xdr:rowOff>
    </xdr:from>
    <xdr:ext cx="405111" cy="259045"/>
    <xdr:sp macro="" textlink="">
      <xdr:nvSpPr>
        <xdr:cNvPr id="60" name="【道路】&#10;有形固定資産減価償却率平均値テキスト">
          <a:extLst>
            <a:ext uri="{FF2B5EF4-FFF2-40B4-BE49-F238E27FC236}">
              <a16:creationId xmlns:a16="http://schemas.microsoft.com/office/drawing/2014/main" id="{B238EE99-6DD6-41A7-B465-2E87451B6CDD}"/>
            </a:ext>
          </a:extLst>
        </xdr:cNvPr>
        <xdr:cNvSpPr txBox="1"/>
      </xdr:nvSpPr>
      <xdr:spPr>
        <a:xfrm>
          <a:off x="4673600" y="635433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32258</xdr:rowOff>
    </xdr:from>
    <xdr:to>
      <xdr:col>24</xdr:col>
      <xdr:colOff>114300</xdr:colOff>
      <xdr:row>37</xdr:row>
      <xdr:rowOff>133858</xdr:rowOff>
    </xdr:to>
    <xdr:sp macro="" textlink="">
      <xdr:nvSpPr>
        <xdr:cNvPr id="61" name="フローチャート: 判断 60">
          <a:extLst>
            <a:ext uri="{FF2B5EF4-FFF2-40B4-BE49-F238E27FC236}">
              <a16:creationId xmlns:a16="http://schemas.microsoft.com/office/drawing/2014/main" id="{0CD6A94F-3427-4CB6-AF02-94A5EA7E4D77}"/>
            </a:ext>
          </a:extLst>
        </xdr:cNvPr>
        <xdr:cNvSpPr/>
      </xdr:nvSpPr>
      <xdr:spPr>
        <a:xfrm>
          <a:off x="4584700" y="6375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155702</xdr:rowOff>
    </xdr:from>
    <xdr:to>
      <xdr:col>20</xdr:col>
      <xdr:colOff>38100</xdr:colOff>
      <xdr:row>37</xdr:row>
      <xdr:rowOff>85852</xdr:rowOff>
    </xdr:to>
    <xdr:sp macro="" textlink="">
      <xdr:nvSpPr>
        <xdr:cNvPr id="62" name="フローチャート: 判断 61">
          <a:extLst>
            <a:ext uri="{FF2B5EF4-FFF2-40B4-BE49-F238E27FC236}">
              <a16:creationId xmlns:a16="http://schemas.microsoft.com/office/drawing/2014/main" id="{6257A9DC-1CE6-46F7-856B-D89D0B8058FC}"/>
            </a:ext>
          </a:extLst>
        </xdr:cNvPr>
        <xdr:cNvSpPr/>
      </xdr:nvSpPr>
      <xdr:spPr>
        <a:xfrm>
          <a:off x="3746500" y="6327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132842</xdr:rowOff>
    </xdr:from>
    <xdr:to>
      <xdr:col>15</xdr:col>
      <xdr:colOff>101600</xdr:colOff>
      <xdr:row>37</xdr:row>
      <xdr:rowOff>62992</xdr:rowOff>
    </xdr:to>
    <xdr:sp macro="" textlink="">
      <xdr:nvSpPr>
        <xdr:cNvPr id="63" name="フローチャート: 判断 62">
          <a:extLst>
            <a:ext uri="{FF2B5EF4-FFF2-40B4-BE49-F238E27FC236}">
              <a16:creationId xmlns:a16="http://schemas.microsoft.com/office/drawing/2014/main" id="{E6496CF1-4C47-456F-A369-55012A859EFA}"/>
            </a:ext>
          </a:extLst>
        </xdr:cNvPr>
        <xdr:cNvSpPr/>
      </xdr:nvSpPr>
      <xdr:spPr>
        <a:xfrm>
          <a:off x="2857500" y="63050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139700</xdr:rowOff>
    </xdr:from>
    <xdr:to>
      <xdr:col>10</xdr:col>
      <xdr:colOff>165100</xdr:colOff>
      <xdr:row>37</xdr:row>
      <xdr:rowOff>69850</xdr:rowOff>
    </xdr:to>
    <xdr:sp macro="" textlink="">
      <xdr:nvSpPr>
        <xdr:cNvPr id="64" name="フローチャート: 判断 63">
          <a:extLst>
            <a:ext uri="{FF2B5EF4-FFF2-40B4-BE49-F238E27FC236}">
              <a16:creationId xmlns:a16="http://schemas.microsoft.com/office/drawing/2014/main" id="{056F4F05-C184-4CEA-9137-64DCB6181AC9}"/>
            </a:ext>
          </a:extLst>
        </xdr:cNvPr>
        <xdr:cNvSpPr/>
      </xdr:nvSpPr>
      <xdr:spPr>
        <a:xfrm>
          <a:off x="1968500" y="6311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105410</xdr:rowOff>
    </xdr:from>
    <xdr:to>
      <xdr:col>6</xdr:col>
      <xdr:colOff>38100</xdr:colOff>
      <xdr:row>37</xdr:row>
      <xdr:rowOff>35560</xdr:rowOff>
    </xdr:to>
    <xdr:sp macro="" textlink="">
      <xdr:nvSpPr>
        <xdr:cNvPr id="65" name="フローチャート: 判断 64">
          <a:extLst>
            <a:ext uri="{FF2B5EF4-FFF2-40B4-BE49-F238E27FC236}">
              <a16:creationId xmlns:a16="http://schemas.microsoft.com/office/drawing/2014/main" id="{EE50323D-B253-4CE8-83A3-A35F9094F6E2}"/>
            </a:ext>
          </a:extLst>
        </xdr:cNvPr>
        <xdr:cNvSpPr/>
      </xdr:nvSpPr>
      <xdr:spPr>
        <a:xfrm>
          <a:off x="1079500" y="6277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448D9AAC-8315-4765-B680-FEC6A300576B}"/>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03FE6E9B-A024-4A27-B692-6C5F801C18FD}"/>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E6265443-284F-4106-8740-BFC721FB4E5E}"/>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9DF86538-437A-4158-A827-649570166E9F}"/>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F485D676-23B8-412C-976E-27757EA4E587}"/>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55118</xdr:rowOff>
    </xdr:from>
    <xdr:to>
      <xdr:col>24</xdr:col>
      <xdr:colOff>114300</xdr:colOff>
      <xdr:row>35</xdr:row>
      <xdr:rowOff>156718</xdr:rowOff>
    </xdr:to>
    <xdr:sp macro="" textlink="">
      <xdr:nvSpPr>
        <xdr:cNvPr id="71" name="楕円 70">
          <a:extLst>
            <a:ext uri="{FF2B5EF4-FFF2-40B4-BE49-F238E27FC236}">
              <a16:creationId xmlns:a16="http://schemas.microsoft.com/office/drawing/2014/main" id="{D06B8F8B-8E22-4E71-AFC5-298842B8522A}"/>
            </a:ext>
          </a:extLst>
        </xdr:cNvPr>
        <xdr:cNvSpPr/>
      </xdr:nvSpPr>
      <xdr:spPr>
        <a:xfrm>
          <a:off x="4584700" y="6055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34</xdr:row>
      <xdr:rowOff>77995</xdr:rowOff>
    </xdr:from>
    <xdr:ext cx="405111" cy="259045"/>
    <xdr:sp macro="" textlink="">
      <xdr:nvSpPr>
        <xdr:cNvPr id="72" name="【道路】&#10;有形固定資産減価償却率該当値テキスト">
          <a:extLst>
            <a:ext uri="{FF2B5EF4-FFF2-40B4-BE49-F238E27FC236}">
              <a16:creationId xmlns:a16="http://schemas.microsoft.com/office/drawing/2014/main" id="{A5B61BED-881D-4759-AA98-048667B71A02}"/>
            </a:ext>
          </a:extLst>
        </xdr:cNvPr>
        <xdr:cNvSpPr txBox="1"/>
      </xdr:nvSpPr>
      <xdr:spPr>
        <a:xfrm>
          <a:off x="4673600" y="59072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23114</xdr:rowOff>
    </xdr:from>
    <xdr:to>
      <xdr:col>20</xdr:col>
      <xdr:colOff>38100</xdr:colOff>
      <xdr:row>35</xdr:row>
      <xdr:rowOff>124714</xdr:rowOff>
    </xdr:to>
    <xdr:sp macro="" textlink="">
      <xdr:nvSpPr>
        <xdr:cNvPr id="73" name="楕円 72">
          <a:extLst>
            <a:ext uri="{FF2B5EF4-FFF2-40B4-BE49-F238E27FC236}">
              <a16:creationId xmlns:a16="http://schemas.microsoft.com/office/drawing/2014/main" id="{D577903C-9768-4F34-853C-268CF6047695}"/>
            </a:ext>
          </a:extLst>
        </xdr:cNvPr>
        <xdr:cNvSpPr/>
      </xdr:nvSpPr>
      <xdr:spPr>
        <a:xfrm>
          <a:off x="3746500" y="6023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73914</xdr:rowOff>
    </xdr:from>
    <xdr:to>
      <xdr:col>24</xdr:col>
      <xdr:colOff>63500</xdr:colOff>
      <xdr:row>35</xdr:row>
      <xdr:rowOff>105918</xdr:rowOff>
    </xdr:to>
    <xdr:cxnSp macro="">
      <xdr:nvCxnSpPr>
        <xdr:cNvPr id="74" name="直線コネクタ 73">
          <a:extLst>
            <a:ext uri="{FF2B5EF4-FFF2-40B4-BE49-F238E27FC236}">
              <a16:creationId xmlns:a16="http://schemas.microsoft.com/office/drawing/2014/main" id="{C5045B44-A8D2-4A28-B51B-AA15F5D8B52A}"/>
            </a:ext>
          </a:extLst>
        </xdr:cNvPr>
        <xdr:cNvCxnSpPr/>
      </xdr:nvCxnSpPr>
      <xdr:spPr>
        <a:xfrm>
          <a:off x="3797300" y="6074664"/>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157988</xdr:rowOff>
    </xdr:from>
    <xdr:to>
      <xdr:col>15</xdr:col>
      <xdr:colOff>101600</xdr:colOff>
      <xdr:row>35</xdr:row>
      <xdr:rowOff>88138</xdr:rowOff>
    </xdr:to>
    <xdr:sp macro="" textlink="">
      <xdr:nvSpPr>
        <xdr:cNvPr id="75" name="楕円 74">
          <a:extLst>
            <a:ext uri="{FF2B5EF4-FFF2-40B4-BE49-F238E27FC236}">
              <a16:creationId xmlns:a16="http://schemas.microsoft.com/office/drawing/2014/main" id="{BD1081FD-100E-4633-8024-BE2129C5405F}"/>
            </a:ext>
          </a:extLst>
        </xdr:cNvPr>
        <xdr:cNvSpPr/>
      </xdr:nvSpPr>
      <xdr:spPr>
        <a:xfrm>
          <a:off x="2857500" y="5987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37338</xdr:rowOff>
    </xdr:from>
    <xdr:to>
      <xdr:col>19</xdr:col>
      <xdr:colOff>177800</xdr:colOff>
      <xdr:row>35</xdr:row>
      <xdr:rowOff>73914</xdr:rowOff>
    </xdr:to>
    <xdr:cxnSp macro="">
      <xdr:nvCxnSpPr>
        <xdr:cNvPr id="76" name="直線コネクタ 75">
          <a:extLst>
            <a:ext uri="{FF2B5EF4-FFF2-40B4-BE49-F238E27FC236}">
              <a16:creationId xmlns:a16="http://schemas.microsoft.com/office/drawing/2014/main" id="{BEEC0CF2-5FD8-452D-90B7-04B6A898F20C}"/>
            </a:ext>
          </a:extLst>
        </xdr:cNvPr>
        <xdr:cNvCxnSpPr/>
      </xdr:nvCxnSpPr>
      <xdr:spPr>
        <a:xfrm>
          <a:off x="2908300" y="603808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128270</xdr:rowOff>
    </xdr:from>
    <xdr:to>
      <xdr:col>10</xdr:col>
      <xdr:colOff>165100</xdr:colOff>
      <xdr:row>35</xdr:row>
      <xdr:rowOff>58420</xdr:rowOff>
    </xdr:to>
    <xdr:sp macro="" textlink="">
      <xdr:nvSpPr>
        <xdr:cNvPr id="77" name="楕円 76">
          <a:extLst>
            <a:ext uri="{FF2B5EF4-FFF2-40B4-BE49-F238E27FC236}">
              <a16:creationId xmlns:a16="http://schemas.microsoft.com/office/drawing/2014/main" id="{3CFD2DB1-8E85-461E-B4D6-F3B445B3AA5A}"/>
            </a:ext>
          </a:extLst>
        </xdr:cNvPr>
        <xdr:cNvSpPr/>
      </xdr:nvSpPr>
      <xdr:spPr>
        <a:xfrm>
          <a:off x="1968500" y="5957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7620</xdr:rowOff>
    </xdr:from>
    <xdr:to>
      <xdr:col>15</xdr:col>
      <xdr:colOff>50800</xdr:colOff>
      <xdr:row>35</xdr:row>
      <xdr:rowOff>37338</xdr:rowOff>
    </xdr:to>
    <xdr:cxnSp macro="">
      <xdr:nvCxnSpPr>
        <xdr:cNvPr id="78" name="直線コネクタ 77">
          <a:extLst>
            <a:ext uri="{FF2B5EF4-FFF2-40B4-BE49-F238E27FC236}">
              <a16:creationId xmlns:a16="http://schemas.microsoft.com/office/drawing/2014/main" id="{5BD8A1F0-931B-4A8A-BD39-92E220FE0AEF}"/>
            </a:ext>
          </a:extLst>
        </xdr:cNvPr>
        <xdr:cNvCxnSpPr/>
      </xdr:nvCxnSpPr>
      <xdr:spPr>
        <a:xfrm>
          <a:off x="2019300" y="6008370"/>
          <a:ext cx="889000" cy="2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34</xdr:row>
      <xdr:rowOff>96266</xdr:rowOff>
    </xdr:from>
    <xdr:to>
      <xdr:col>6</xdr:col>
      <xdr:colOff>38100</xdr:colOff>
      <xdr:row>35</xdr:row>
      <xdr:rowOff>26416</xdr:rowOff>
    </xdr:to>
    <xdr:sp macro="" textlink="">
      <xdr:nvSpPr>
        <xdr:cNvPr id="79" name="楕円 78">
          <a:extLst>
            <a:ext uri="{FF2B5EF4-FFF2-40B4-BE49-F238E27FC236}">
              <a16:creationId xmlns:a16="http://schemas.microsoft.com/office/drawing/2014/main" id="{91924FA0-6EC5-4DD5-9532-859954634CFB}"/>
            </a:ext>
          </a:extLst>
        </xdr:cNvPr>
        <xdr:cNvSpPr/>
      </xdr:nvSpPr>
      <xdr:spPr>
        <a:xfrm>
          <a:off x="1079500" y="5925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34</xdr:row>
      <xdr:rowOff>147066</xdr:rowOff>
    </xdr:from>
    <xdr:to>
      <xdr:col>10</xdr:col>
      <xdr:colOff>114300</xdr:colOff>
      <xdr:row>35</xdr:row>
      <xdr:rowOff>7620</xdr:rowOff>
    </xdr:to>
    <xdr:cxnSp macro="">
      <xdr:nvCxnSpPr>
        <xdr:cNvPr id="80" name="直線コネクタ 79">
          <a:extLst>
            <a:ext uri="{FF2B5EF4-FFF2-40B4-BE49-F238E27FC236}">
              <a16:creationId xmlns:a16="http://schemas.microsoft.com/office/drawing/2014/main" id="{CE619625-D811-4908-B3C1-D082AAAD1AA4}"/>
            </a:ext>
          </a:extLst>
        </xdr:cNvPr>
        <xdr:cNvCxnSpPr/>
      </xdr:nvCxnSpPr>
      <xdr:spPr>
        <a:xfrm>
          <a:off x="1130300" y="5976366"/>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76979</xdr:rowOff>
    </xdr:from>
    <xdr:ext cx="405111" cy="259045"/>
    <xdr:sp macro="" textlink="">
      <xdr:nvSpPr>
        <xdr:cNvPr id="81" name="n_1aveValue【道路】&#10;有形固定資産減価償却率">
          <a:extLst>
            <a:ext uri="{FF2B5EF4-FFF2-40B4-BE49-F238E27FC236}">
              <a16:creationId xmlns:a16="http://schemas.microsoft.com/office/drawing/2014/main" id="{4DE8584E-3069-4C18-AA54-4F9337E2BC12}"/>
            </a:ext>
          </a:extLst>
        </xdr:cNvPr>
        <xdr:cNvSpPr txBox="1"/>
      </xdr:nvSpPr>
      <xdr:spPr>
        <a:xfrm>
          <a:off x="3582044" y="64206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54119</xdr:rowOff>
    </xdr:from>
    <xdr:ext cx="405111" cy="259045"/>
    <xdr:sp macro="" textlink="">
      <xdr:nvSpPr>
        <xdr:cNvPr id="82" name="n_2aveValue【道路】&#10;有形固定資産減価償却率">
          <a:extLst>
            <a:ext uri="{FF2B5EF4-FFF2-40B4-BE49-F238E27FC236}">
              <a16:creationId xmlns:a16="http://schemas.microsoft.com/office/drawing/2014/main" id="{DAE3041E-0578-4C97-B91D-D006CEEA771F}"/>
            </a:ext>
          </a:extLst>
        </xdr:cNvPr>
        <xdr:cNvSpPr txBox="1"/>
      </xdr:nvSpPr>
      <xdr:spPr>
        <a:xfrm>
          <a:off x="2705744" y="63977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60977</xdr:rowOff>
    </xdr:from>
    <xdr:ext cx="405111" cy="259045"/>
    <xdr:sp macro="" textlink="">
      <xdr:nvSpPr>
        <xdr:cNvPr id="83" name="n_3aveValue【道路】&#10;有形固定資産減価償却率">
          <a:extLst>
            <a:ext uri="{FF2B5EF4-FFF2-40B4-BE49-F238E27FC236}">
              <a16:creationId xmlns:a16="http://schemas.microsoft.com/office/drawing/2014/main" id="{92122CF6-3D9E-437D-B051-4D8661F7F2EC}"/>
            </a:ext>
          </a:extLst>
        </xdr:cNvPr>
        <xdr:cNvSpPr txBox="1"/>
      </xdr:nvSpPr>
      <xdr:spPr>
        <a:xfrm>
          <a:off x="1816744" y="6404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26687</xdr:rowOff>
    </xdr:from>
    <xdr:ext cx="405111" cy="259045"/>
    <xdr:sp macro="" textlink="">
      <xdr:nvSpPr>
        <xdr:cNvPr id="84" name="n_4aveValue【道路】&#10;有形固定資産減価償却率">
          <a:extLst>
            <a:ext uri="{FF2B5EF4-FFF2-40B4-BE49-F238E27FC236}">
              <a16:creationId xmlns:a16="http://schemas.microsoft.com/office/drawing/2014/main" id="{26D64ADE-F95A-4916-8176-6B54D3191321}"/>
            </a:ext>
          </a:extLst>
        </xdr:cNvPr>
        <xdr:cNvSpPr txBox="1"/>
      </xdr:nvSpPr>
      <xdr:spPr>
        <a:xfrm>
          <a:off x="927744" y="6370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33</xdr:row>
      <xdr:rowOff>141241</xdr:rowOff>
    </xdr:from>
    <xdr:ext cx="405111" cy="259045"/>
    <xdr:sp macro="" textlink="">
      <xdr:nvSpPr>
        <xdr:cNvPr id="85" name="n_1mainValue【道路】&#10;有形固定資産減価償却率">
          <a:extLst>
            <a:ext uri="{FF2B5EF4-FFF2-40B4-BE49-F238E27FC236}">
              <a16:creationId xmlns:a16="http://schemas.microsoft.com/office/drawing/2014/main" id="{CBE338DA-04AC-4BDF-A129-C4559BE4BF22}"/>
            </a:ext>
          </a:extLst>
        </xdr:cNvPr>
        <xdr:cNvSpPr txBox="1"/>
      </xdr:nvSpPr>
      <xdr:spPr>
        <a:xfrm>
          <a:off x="3582044" y="5799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33</xdr:row>
      <xdr:rowOff>104665</xdr:rowOff>
    </xdr:from>
    <xdr:ext cx="405111" cy="259045"/>
    <xdr:sp macro="" textlink="">
      <xdr:nvSpPr>
        <xdr:cNvPr id="86" name="n_2mainValue【道路】&#10;有形固定資産減価償却率">
          <a:extLst>
            <a:ext uri="{FF2B5EF4-FFF2-40B4-BE49-F238E27FC236}">
              <a16:creationId xmlns:a16="http://schemas.microsoft.com/office/drawing/2014/main" id="{C5BDD39B-575C-49D0-B992-B073A8D87349}"/>
            </a:ext>
          </a:extLst>
        </xdr:cNvPr>
        <xdr:cNvSpPr txBox="1"/>
      </xdr:nvSpPr>
      <xdr:spPr>
        <a:xfrm>
          <a:off x="2705744" y="57625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74947</xdr:rowOff>
    </xdr:from>
    <xdr:ext cx="405111" cy="259045"/>
    <xdr:sp macro="" textlink="">
      <xdr:nvSpPr>
        <xdr:cNvPr id="87" name="n_3mainValue【道路】&#10;有形固定資産減価償却率">
          <a:extLst>
            <a:ext uri="{FF2B5EF4-FFF2-40B4-BE49-F238E27FC236}">
              <a16:creationId xmlns:a16="http://schemas.microsoft.com/office/drawing/2014/main" id="{4F391243-CC58-4915-84D4-1698BBF8BEC6}"/>
            </a:ext>
          </a:extLst>
        </xdr:cNvPr>
        <xdr:cNvSpPr txBox="1"/>
      </xdr:nvSpPr>
      <xdr:spPr>
        <a:xfrm>
          <a:off x="1816744" y="5732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42943</xdr:rowOff>
    </xdr:from>
    <xdr:ext cx="405111" cy="259045"/>
    <xdr:sp macro="" textlink="">
      <xdr:nvSpPr>
        <xdr:cNvPr id="88" name="n_4mainValue【道路】&#10;有形固定資産減価償却率">
          <a:extLst>
            <a:ext uri="{FF2B5EF4-FFF2-40B4-BE49-F238E27FC236}">
              <a16:creationId xmlns:a16="http://schemas.microsoft.com/office/drawing/2014/main" id="{E4732FC3-3DFC-4409-B439-C8EFF08C9A1E}"/>
            </a:ext>
          </a:extLst>
        </xdr:cNvPr>
        <xdr:cNvSpPr txBox="1"/>
      </xdr:nvSpPr>
      <xdr:spPr>
        <a:xfrm>
          <a:off x="927744" y="5700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86725D03-3908-479A-91CA-9489F6B80A97}"/>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CCC783F0-39D3-4A4C-B1FD-5C88523F025B}"/>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82062B36-47FB-4208-A1EA-5B4977FF7EBB}"/>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611FE35F-FC50-4135-B43D-5C90E92C9867}"/>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49D1352E-12D3-40F4-81DB-31BA80F37F2F}"/>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4726F87A-1AF3-465E-9F54-724F14264562}"/>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C85A306E-60D0-49F9-9818-C52FB947E9CE}"/>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79FF1D40-EF5F-449D-A181-2E2BDCFD9815}"/>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B67BBB22-24C2-4D5A-9DE3-F3A1F2C25F80}"/>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1FC06197-95BC-4616-9D62-DBD39B3E8E1C}"/>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C8E21AC7-9D2C-4323-9DDF-DCD9155C8211}"/>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9DC562F1-CE62-45B1-81A8-823DB137EBD9}"/>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61C76883-54EC-409A-B187-D843277D96DE}"/>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2" name="テキスト ボックス 101">
          <a:extLst>
            <a:ext uri="{FF2B5EF4-FFF2-40B4-BE49-F238E27FC236}">
              <a16:creationId xmlns:a16="http://schemas.microsoft.com/office/drawing/2014/main" id="{77B9EDFD-9F27-4AC8-96B8-6DEF702B4573}"/>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A8ED34E2-F555-4104-B17F-B523545B4657}"/>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4" name="テキスト ボックス 103">
          <a:extLst>
            <a:ext uri="{FF2B5EF4-FFF2-40B4-BE49-F238E27FC236}">
              <a16:creationId xmlns:a16="http://schemas.microsoft.com/office/drawing/2014/main" id="{4CD61B38-75BB-4043-9F21-1C7478C60BD9}"/>
            </a:ext>
          </a:extLst>
        </xdr:cNvPr>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EB523B14-662D-488B-A433-B49C5A0CBBC9}"/>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6" name="テキスト ボックス 105">
          <a:extLst>
            <a:ext uri="{FF2B5EF4-FFF2-40B4-BE49-F238E27FC236}">
              <a16:creationId xmlns:a16="http://schemas.microsoft.com/office/drawing/2014/main" id="{EAEFAC8E-8D57-47DD-971F-1BEA9DF3930A}"/>
            </a:ext>
          </a:extLst>
        </xdr:cNvPr>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5E107858-D941-4C4D-B451-B8CE0A7F5196}"/>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08" name="テキスト ボックス 107">
          <a:extLst>
            <a:ext uri="{FF2B5EF4-FFF2-40B4-BE49-F238E27FC236}">
              <a16:creationId xmlns:a16="http://schemas.microsoft.com/office/drawing/2014/main" id="{85EB182C-BD5E-4506-AA36-28642A529538}"/>
            </a:ext>
          </a:extLst>
        </xdr:cNvPr>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94D62618-5450-4F1E-9910-BC46D4928D08}"/>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0" name="テキスト ボックス 109">
          <a:extLst>
            <a:ext uri="{FF2B5EF4-FFF2-40B4-BE49-F238E27FC236}">
              <a16:creationId xmlns:a16="http://schemas.microsoft.com/office/drawing/2014/main" id="{7A695DDE-76DD-4EA2-9E45-15EE2943ECD6}"/>
            </a:ext>
          </a:extLst>
        </xdr:cNvPr>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672B3D26-6E76-47CF-A6B1-C32511BA95CA}"/>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97384</xdr:rowOff>
    </xdr:from>
    <xdr:to>
      <xdr:col>54</xdr:col>
      <xdr:colOff>189865</xdr:colOff>
      <xdr:row>41</xdr:row>
      <xdr:rowOff>121730</xdr:rowOff>
    </xdr:to>
    <xdr:cxnSp macro="">
      <xdr:nvCxnSpPr>
        <xdr:cNvPr id="112" name="直線コネクタ 111">
          <a:extLst>
            <a:ext uri="{FF2B5EF4-FFF2-40B4-BE49-F238E27FC236}">
              <a16:creationId xmlns:a16="http://schemas.microsoft.com/office/drawing/2014/main" id="{47561A6C-82B1-4298-A77E-DC1FBFA2BF37}"/>
            </a:ext>
          </a:extLst>
        </xdr:cNvPr>
        <xdr:cNvCxnSpPr/>
      </xdr:nvCxnSpPr>
      <xdr:spPr>
        <a:xfrm flipV="1">
          <a:off x="10476865" y="5926684"/>
          <a:ext cx="0" cy="12244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125557</xdr:rowOff>
    </xdr:from>
    <xdr:ext cx="469744" cy="259045"/>
    <xdr:sp macro="" textlink="">
      <xdr:nvSpPr>
        <xdr:cNvPr id="113" name="【道路】&#10;一人当たり延長最小値テキスト">
          <a:extLst>
            <a:ext uri="{FF2B5EF4-FFF2-40B4-BE49-F238E27FC236}">
              <a16:creationId xmlns:a16="http://schemas.microsoft.com/office/drawing/2014/main" id="{1413D49B-375F-42A4-9B9E-425E2AE2844E}"/>
            </a:ext>
          </a:extLst>
        </xdr:cNvPr>
        <xdr:cNvSpPr txBox="1"/>
      </xdr:nvSpPr>
      <xdr:spPr>
        <a:xfrm>
          <a:off x="10515600" y="7155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121730</xdr:rowOff>
    </xdr:from>
    <xdr:to>
      <xdr:col>55</xdr:col>
      <xdr:colOff>88900</xdr:colOff>
      <xdr:row>41</xdr:row>
      <xdr:rowOff>121730</xdr:rowOff>
    </xdr:to>
    <xdr:cxnSp macro="">
      <xdr:nvCxnSpPr>
        <xdr:cNvPr id="114" name="直線コネクタ 113">
          <a:extLst>
            <a:ext uri="{FF2B5EF4-FFF2-40B4-BE49-F238E27FC236}">
              <a16:creationId xmlns:a16="http://schemas.microsoft.com/office/drawing/2014/main" id="{797D8F6F-2F4C-4DC3-81A3-98FC4BFFE304}"/>
            </a:ext>
          </a:extLst>
        </xdr:cNvPr>
        <xdr:cNvCxnSpPr/>
      </xdr:nvCxnSpPr>
      <xdr:spPr>
        <a:xfrm>
          <a:off x="10388600" y="7151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44061</xdr:rowOff>
    </xdr:from>
    <xdr:ext cx="534377" cy="259045"/>
    <xdr:sp macro="" textlink="">
      <xdr:nvSpPr>
        <xdr:cNvPr id="115" name="【道路】&#10;一人当たり延長最大値テキスト">
          <a:extLst>
            <a:ext uri="{FF2B5EF4-FFF2-40B4-BE49-F238E27FC236}">
              <a16:creationId xmlns:a16="http://schemas.microsoft.com/office/drawing/2014/main" id="{246A0769-6EC3-41C3-BEA9-67DD10CE3EB2}"/>
            </a:ext>
          </a:extLst>
        </xdr:cNvPr>
        <xdr:cNvSpPr txBox="1"/>
      </xdr:nvSpPr>
      <xdr:spPr>
        <a:xfrm>
          <a:off x="10515600" y="5701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97384</xdr:rowOff>
    </xdr:from>
    <xdr:to>
      <xdr:col>55</xdr:col>
      <xdr:colOff>88900</xdr:colOff>
      <xdr:row>34</xdr:row>
      <xdr:rowOff>97384</xdr:rowOff>
    </xdr:to>
    <xdr:cxnSp macro="">
      <xdr:nvCxnSpPr>
        <xdr:cNvPr id="116" name="直線コネクタ 115">
          <a:extLst>
            <a:ext uri="{FF2B5EF4-FFF2-40B4-BE49-F238E27FC236}">
              <a16:creationId xmlns:a16="http://schemas.microsoft.com/office/drawing/2014/main" id="{1B07ED14-F78B-43AE-9A89-06FAB98AB645}"/>
            </a:ext>
          </a:extLst>
        </xdr:cNvPr>
        <xdr:cNvCxnSpPr/>
      </xdr:nvCxnSpPr>
      <xdr:spPr>
        <a:xfrm>
          <a:off x="10388600" y="5926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143070</xdr:rowOff>
    </xdr:from>
    <xdr:ext cx="534377" cy="259045"/>
    <xdr:sp macro="" textlink="">
      <xdr:nvSpPr>
        <xdr:cNvPr id="117" name="【道路】&#10;一人当たり延長平均値テキスト">
          <a:extLst>
            <a:ext uri="{FF2B5EF4-FFF2-40B4-BE49-F238E27FC236}">
              <a16:creationId xmlns:a16="http://schemas.microsoft.com/office/drawing/2014/main" id="{0044F4CA-E066-4A71-9C5D-02F3F7FD7413}"/>
            </a:ext>
          </a:extLst>
        </xdr:cNvPr>
        <xdr:cNvSpPr txBox="1"/>
      </xdr:nvSpPr>
      <xdr:spPr>
        <a:xfrm>
          <a:off x="10515600" y="66581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120193</xdr:rowOff>
    </xdr:from>
    <xdr:to>
      <xdr:col>55</xdr:col>
      <xdr:colOff>50800</xdr:colOff>
      <xdr:row>40</xdr:row>
      <xdr:rowOff>50343</xdr:rowOff>
    </xdr:to>
    <xdr:sp macro="" textlink="">
      <xdr:nvSpPr>
        <xdr:cNvPr id="118" name="フローチャート: 判断 117">
          <a:extLst>
            <a:ext uri="{FF2B5EF4-FFF2-40B4-BE49-F238E27FC236}">
              <a16:creationId xmlns:a16="http://schemas.microsoft.com/office/drawing/2014/main" id="{D929BFD7-877A-4EA5-99DD-B7782B797AEF}"/>
            </a:ext>
          </a:extLst>
        </xdr:cNvPr>
        <xdr:cNvSpPr/>
      </xdr:nvSpPr>
      <xdr:spPr>
        <a:xfrm>
          <a:off x="10426700" y="6806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130670</xdr:rowOff>
    </xdr:from>
    <xdr:to>
      <xdr:col>50</xdr:col>
      <xdr:colOff>165100</xdr:colOff>
      <xdr:row>40</xdr:row>
      <xdr:rowOff>60820</xdr:rowOff>
    </xdr:to>
    <xdr:sp macro="" textlink="">
      <xdr:nvSpPr>
        <xdr:cNvPr id="119" name="フローチャート: 判断 118">
          <a:extLst>
            <a:ext uri="{FF2B5EF4-FFF2-40B4-BE49-F238E27FC236}">
              <a16:creationId xmlns:a16="http://schemas.microsoft.com/office/drawing/2014/main" id="{97B2DF34-6059-411F-A9EF-9C977C0D6840}"/>
            </a:ext>
          </a:extLst>
        </xdr:cNvPr>
        <xdr:cNvSpPr/>
      </xdr:nvSpPr>
      <xdr:spPr>
        <a:xfrm>
          <a:off x="9588500" y="6817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137643</xdr:rowOff>
    </xdr:from>
    <xdr:to>
      <xdr:col>46</xdr:col>
      <xdr:colOff>38100</xdr:colOff>
      <xdr:row>40</xdr:row>
      <xdr:rowOff>67793</xdr:rowOff>
    </xdr:to>
    <xdr:sp macro="" textlink="">
      <xdr:nvSpPr>
        <xdr:cNvPr id="120" name="フローチャート: 判断 119">
          <a:extLst>
            <a:ext uri="{FF2B5EF4-FFF2-40B4-BE49-F238E27FC236}">
              <a16:creationId xmlns:a16="http://schemas.microsoft.com/office/drawing/2014/main" id="{05758D71-AA6E-4BC0-8398-AD116E6E5941}"/>
            </a:ext>
          </a:extLst>
        </xdr:cNvPr>
        <xdr:cNvSpPr/>
      </xdr:nvSpPr>
      <xdr:spPr>
        <a:xfrm>
          <a:off x="8699500" y="6824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154292</xdr:rowOff>
    </xdr:from>
    <xdr:to>
      <xdr:col>41</xdr:col>
      <xdr:colOff>101600</xdr:colOff>
      <xdr:row>40</xdr:row>
      <xdr:rowOff>84442</xdr:rowOff>
    </xdr:to>
    <xdr:sp macro="" textlink="">
      <xdr:nvSpPr>
        <xdr:cNvPr id="121" name="フローチャート: 判断 120">
          <a:extLst>
            <a:ext uri="{FF2B5EF4-FFF2-40B4-BE49-F238E27FC236}">
              <a16:creationId xmlns:a16="http://schemas.microsoft.com/office/drawing/2014/main" id="{5A9B503F-2990-4925-8111-300D2722C425}"/>
            </a:ext>
          </a:extLst>
        </xdr:cNvPr>
        <xdr:cNvSpPr/>
      </xdr:nvSpPr>
      <xdr:spPr>
        <a:xfrm>
          <a:off x="7810500" y="6840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138785</xdr:rowOff>
    </xdr:from>
    <xdr:to>
      <xdr:col>36</xdr:col>
      <xdr:colOff>165100</xdr:colOff>
      <xdr:row>40</xdr:row>
      <xdr:rowOff>68935</xdr:rowOff>
    </xdr:to>
    <xdr:sp macro="" textlink="">
      <xdr:nvSpPr>
        <xdr:cNvPr id="122" name="フローチャート: 判断 121">
          <a:extLst>
            <a:ext uri="{FF2B5EF4-FFF2-40B4-BE49-F238E27FC236}">
              <a16:creationId xmlns:a16="http://schemas.microsoft.com/office/drawing/2014/main" id="{4582770B-DF37-4750-8017-7F64BB63DAD1}"/>
            </a:ext>
          </a:extLst>
        </xdr:cNvPr>
        <xdr:cNvSpPr/>
      </xdr:nvSpPr>
      <xdr:spPr>
        <a:xfrm>
          <a:off x="6921500" y="6825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94716007-7E57-469A-AABA-43A4D8C86461}"/>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3A9949B4-0B7E-4931-B912-471B90AEEDF8}"/>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293321D6-FB1B-4D7F-9D4A-09F243D0A13A}"/>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3D748F20-A5AA-40FB-91D8-91B4E1B4E666}"/>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5B30825D-3CCD-42FF-B6B2-3BFBFA2DB6EB}"/>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153073</xdr:rowOff>
    </xdr:from>
    <xdr:to>
      <xdr:col>55</xdr:col>
      <xdr:colOff>50800</xdr:colOff>
      <xdr:row>40</xdr:row>
      <xdr:rowOff>83223</xdr:rowOff>
    </xdr:to>
    <xdr:sp macro="" textlink="">
      <xdr:nvSpPr>
        <xdr:cNvPr id="128" name="楕円 127">
          <a:extLst>
            <a:ext uri="{FF2B5EF4-FFF2-40B4-BE49-F238E27FC236}">
              <a16:creationId xmlns:a16="http://schemas.microsoft.com/office/drawing/2014/main" id="{C2D9584D-E620-4352-84D3-1570DE409326}"/>
            </a:ext>
          </a:extLst>
        </xdr:cNvPr>
        <xdr:cNvSpPr/>
      </xdr:nvSpPr>
      <xdr:spPr>
        <a:xfrm>
          <a:off x="10426700" y="6839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131500</xdr:rowOff>
    </xdr:from>
    <xdr:ext cx="469744" cy="259045"/>
    <xdr:sp macro="" textlink="">
      <xdr:nvSpPr>
        <xdr:cNvPr id="129" name="【道路】&#10;一人当たり延長該当値テキスト">
          <a:extLst>
            <a:ext uri="{FF2B5EF4-FFF2-40B4-BE49-F238E27FC236}">
              <a16:creationId xmlns:a16="http://schemas.microsoft.com/office/drawing/2014/main" id="{35902529-13A2-49A9-82E1-1563BAB7692B}"/>
            </a:ext>
          </a:extLst>
        </xdr:cNvPr>
        <xdr:cNvSpPr txBox="1"/>
      </xdr:nvSpPr>
      <xdr:spPr>
        <a:xfrm>
          <a:off x="10515600" y="68180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156845</xdr:rowOff>
    </xdr:from>
    <xdr:to>
      <xdr:col>50</xdr:col>
      <xdr:colOff>165100</xdr:colOff>
      <xdr:row>40</xdr:row>
      <xdr:rowOff>86995</xdr:rowOff>
    </xdr:to>
    <xdr:sp macro="" textlink="">
      <xdr:nvSpPr>
        <xdr:cNvPr id="130" name="楕円 129">
          <a:extLst>
            <a:ext uri="{FF2B5EF4-FFF2-40B4-BE49-F238E27FC236}">
              <a16:creationId xmlns:a16="http://schemas.microsoft.com/office/drawing/2014/main" id="{9E0C3B8C-8380-4109-824D-29C2241A4F1C}"/>
            </a:ext>
          </a:extLst>
        </xdr:cNvPr>
        <xdr:cNvSpPr/>
      </xdr:nvSpPr>
      <xdr:spPr>
        <a:xfrm>
          <a:off x="9588500" y="684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32423</xdr:rowOff>
    </xdr:from>
    <xdr:to>
      <xdr:col>55</xdr:col>
      <xdr:colOff>0</xdr:colOff>
      <xdr:row>40</xdr:row>
      <xdr:rowOff>36195</xdr:rowOff>
    </xdr:to>
    <xdr:cxnSp macro="">
      <xdr:nvCxnSpPr>
        <xdr:cNvPr id="131" name="直線コネクタ 130">
          <a:extLst>
            <a:ext uri="{FF2B5EF4-FFF2-40B4-BE49-F238E27FC236}">
              <a16:creationId xmlns:a16="http://schemas.microsoft.com/office/drawing/2014/main" id="{DD642FAB-044F-4221-8ACC-5B012AF4C7C7}"/>
            </a:ext>
          </a:extLst>
        </xdr:cNvPr>
        <xdr:cNvCxnSpPr/>
      </xdr:nvCxnSpPr>
      <xdr:spPr>
        <a:xfrm flipV="1">
          <a:off x="9639300" y="6890423"/>
          <a:ext cx="838200" cy="3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159131</xdr:rowOff>
    </xdr:from>
    <xdr:to>
      <xdr:col>46</xdr:col>
      <xdr:colOff>38100</xdr:colOff>
      <xdr:row>40</xdr:row>
      <xdr:rowOff>89281</xdr:rowOff>
    </xdr:to>
    <xdr:sp macro="" textlink="">
      <xdr:nvSpPr>
        <xdr:cNvPr id="132" name="楕円 131">
          <a:extLst>
            <a:ext uri="{FF2B5EF4-FFF2-40B4-BE49-F238E27FC236}">
              <a16:creationId xmlns:a16="http://schemas.microsoft.com/office/drawing/2014/main" id="{0476A5B2-03E3-42A6-84F6-9125E9037D79}"/>
            </a:ext>
          </a:extLst>
        </xdr:cNvPr>
        <xdr:cNvSpPr/>
      </xdr:nvSpPr>
      <xdr:spPr>
        <a:xfrm>
          <a:off x="8699500" y="6845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36195</xdr:rowOff>
    </xdr:from>
    <xdr:to>
      <xdr:col>50</xdr:col>
      <xdr:colOff>114300</xdr:colOff>
      <xdr:row>40</xdr:row>
      <xdr:rowOff>38481</xdr:rowOff>
    </xdr:to>
    <xdr:cxnSp macro="">
      <xdr:nvCxnSpPr>
        <xdr:cNvPr id="133" name="直線コネクタ 132">
          <a:extLst>
            <a:ext uri="{FF2B5EF4-FFF2-40B4-BE49-F238E27FC236}">
              <a16:creationId xmlns:a16="http://schemas.microsoft.com/office/drawing/2014/main" id="{790E7620-6182-41AB-AFD2-7AF45324CAAD}"/>
            </a:ext>
          </a:extLst>
        </xdr:cNvPr>
        <xdr:cNvCxnSpPr/>
      </xdr:nvCxnSpPr>
      <xdr:spPr>
        <a:xfrm flipV="1">
          <a:off x="8750300" y="6894195"/>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163284</xdr:rowOff>
    </xdr:from>
    <xdr:to>
      <xdr:col>41</xdr:col>
      <xdr:colOff>101600</xdr:colOff>
      <xdr:row>40</xdr:row>
      <xdr:rowOff>93434</xdr:rowOff>
    </xdr:to>
    <xdr:sp macro="" textlink="">
      <xdr:nvSpPr>
        <xdr:cNvPr id="134" name="楕円 133">
          <a:extLst>
            <a:ext uri="{FF2B5EF4-FFF2-40B4-BE49-F238E27FC236}">
              <a16:creationId xmlns:a16="http://schemas.microsoft.com/office/drawing/2014/main" id="{E05CCA08-6F89-4512-99AC-338F071477D7}"/>
            </a:ext>
          </a:extLst>
        </xdr:cNvPr>
        <xdr:cNvSpPr/>
      </xdr:nvSpPr>
      <xdr:spPr>
        <a:xfrm>
          <a:off x="7810500" y="684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38481</xdr:rowOff>
    </xdr:from>
    <xdr:to>
      <xdr:col>45</xdr:col>
      <xdr:colOff>177800</xdr:colOff>
      <xdr:row>40</xdr:row>
      <xdr:rowOff>42634</xdr:rowOff>
    </xdr:to>
    <xdr:cxnSp macro="">
      <xdr:nvCxnSpPr>
        <xdr:cNvPr id="135" name="直線コネクタ 134">
          <a:extLst>
            <a:ext uri="{FF2B5EF4-FFF2-40B4-BE49-F238E27FC236}">
              <a16:creationId xmlns:a16="http://schemas.microsoft.com/office/drawing/2014/main" id="{0D65054F-D517-4F7C-84FA-05335AD9F9C7}"/>
            </a:ext>
          </a:extLst>
        </xdr:cNvPr>
        <xdr:cNvCxnSpPr/>
      </xdr:nvCxnSpPr>
      <xdr:spPr>
        <a:xfrm flipV="1">
          <a:off x="7861300" y="6896481"/>
          <a:ext cx="889000" cy="4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167322</xdr:rowOff>
    </xdr:from>
    <xdr:to>
      <xdr:col>36</xdr:col>
      <xdr:colOff>165100</xdr:colOff>
      <xdr:row>40</xdr:row>
      <xdr:rowOff>97472</xdr:rowOff>
    </xdr:to>
    <xdr:sp macro="" textlink="">
      <xdr:nvSpPr>
        <xdr:cNvPr id="136" name="楕円 135">
          <a:extLst>
            <a:ext uri="{FF2B5EF4-FFF2-40B4-BE49-F238E27FC236}">
              <a16:creationId xmlns:a16="http://schemas.microsoft.com/office/drawing/2014/main" id="{15AAC16C-7E3A-4A81-A958-A7E4CDDAF862}"/>
            </a:ext>
          </a:extLst>
        </xdr:cNvPr>
        <xdr:cNvSpPr/>
      </xdr:nvSpPr>
      <xdr:spPr>
        <a:xfrm>
          <a:off x="6921500" y="685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42634</xdr:rowOff>
    </xdr:from>
    <xdr:to>
      <xdr:col>41</xdr:col>
      <xdr:colOff>50800</xdr:colOff>
      <xdr:row>40</xdr:row>
      <xdr:rowOff>46672</xdr:rowOff>
    </xdr:to>
    <xdr:cxnSp macro="">
      <xdr:nvCxnSpPr>
        <xdr:cNvPr id="137" name="直線コネクタ 136">
          <a:extLst>
            <a:ext uri="{FF2B5EF4-FFF2-40B4-BE49-F238E27FC236}">
              <a16:creationId xmlns:a16="http://schemas.microsoft.com/office/drawing/2014/main" id="{E4A02AE3-49ED-4F87-8C83-F0DC6D70DBA6}"/>
            </a:ext>
          </a:extLst>
        </xdr:cNvPr>
        <xdr:cNvCxnSpPr/>
      </xdr:nvCxnSpPr>
      <xdr:spPr>
        <a:xfrm flipV="1">
          <a:off x="6972300" y="6900634"/>
          <a:ext cx="889000" cy="4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77347</xdr:rowOff>
    </xdr:from>
    <xdr:ext cx="469744" cy="259045"/>
    <xdr:sp macro="" textlink="">
      <xdr:nvSpPr>
        <xdr:cNvPr id="138" name="n_1aveValue【道路】&#10;一人当たり延長">
          <a:extLst>
            <a:ext uri="{FF2B5EF4-FFF2-40B4-BE49-F238E27FC236}">
              <a16:creationId xmlns:a16="http://schemas.microsoft.com/office/drawing/2014/main" id="{D2E8E7CD-51F3-41B3-B459-8147FDDF0912}"/>
            </a:ext>
          </a:extLst>
        </xdr:cNvPr>
        <xdr:cNvSpPr txBox="1"/>
      </xdr:nvSpPr>
      <xdr:spPr>
        <a:xfrm>
          <a:off x="9391727" y="6592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84320</xdr:rowOff>
    </xdr:from>
    <xdr:ext cx="469744" cy="259045"/>
    <xdr:sp macro="" textlink="">
      <xdr:nvSpPr>
        <xdr:cNvPr id="139" name="n_2aveValue【道路】&#10;一人当たり延長">
          <a:extLst>
            <a:ext uri="{FF2B5EF4-FFF2-40B4-BE49-F238E27FC236}">
              <a16:creationId xmlns:a16="http://schemas.microsoft.com/office/drawing/2014/main" id="{60397DAC-2E26-4354-BE29-907BE5298CC1}"/>
            </a:ext>
          </a:extLst>
        </xdr:cNvPr>
        <xdr:cNvSpPr txBox="1"/>
      </xdr:nvSpPr>
      <xdr:spPr>
        <a:xfrm>
          <a:off x="8515427" y="6599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100969</xdr:rowOff>
    </xdr:from>
    <xdr:ext cx="469744" cy="259045"/>
    <xdr:sp macro="" textlink="">
      <xdr:nvSpPr>
        <xdr:cNvPr id="140" name="n_3aveValue【道路】&#10;一人当たり延長">
          <a:extLst>
            <a:ext uri="{FF2B5EF4-FFF2-40B4-BE49-F238E27FC236}">
              <a16:creationId xmlns:a16="http://schemas.microsoft.com/office/drawing/2014/main" id="{68BFBC2D-9E80-4FD7-9E69-80054C3C04D8}"/>
            </a:ext>
          </a:extLst>
        </xdr:cNvPr>
        <xdr:cNvSpPr txBox="1"/>
      </xdr:nvSpPr>
      <xdr:spPr>
        <a:xfrm>
          <a:off x="7626427" y="6616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85462</xdr:rowOff>
    </xdr:from>
    <xdr:ext cx="469744" cy="259045"/>
    <xdr:sp macro="" textlink="">
      <xdr:nvSpPr>
        <xdr:cNvPr id="141" name="n_4aveValue【道路】&#10;一人当たり延長">
          <a:extLst>
            <a:ext uri="{FF2B5EF4-FFF2-40B4-BE49-F238E27FC236}">
              <a16:creationId xmlns:a16="http://schemas.microsoft.com/office/drawing/2014/main" id="{AF5ADD7C-8C39-4C76-BA83-02D9E07BA8A6}"/>
            </a:ext>
          </a:extLst>
        </xdr:cNvPr>
        <xdr:cNvSpPr txBox="1"/>
      </xdr:nvSpPr>
      <xdr:spPr>
        <a:xfrm>
          <a:off x="6737427" y="6600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78122</xdr:rowOff>
    </xdr:from>
    <xdr:ext cx="469744" cy="259045"/>
    <xdr:sp macro="" textlink="">
      <xdr:nvSpPr>
        <xdr:cNvPr id="142" name="n_1mainValue【道路】&#10;一人当たり延長">
          <a:extLst>
            <a:ext uri="{FF2B5EF4-FFF2-40B4-BE49-F238E27FC236}">
              <a16:creationId xmlns:a16="http://schemas.microsoft.com/office/drawing/2014/main" id="{A5030EA0-2E15-4493-A1DB-133317E79FF8}"/>
            </a:ext>
          </a:extLst>
        </xdr:cNvPr>
        <xdr:cNvSpPr txBox="1"/>
      </xdr:nvSpPr>
      <xdr:spPr>
        <a:xfrm>
          <a:off x="9391727" y="6936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80408</xdr:rowOff>
    </xdr:from>
    <xdr:ext cx="469744" cy="259045"/>
    <xdr:sp macro="" textlink="">
      <xdr:nvSpPr>
        <xdr:cNvPr id="143" name="n_2mainValue【道路】&#10;一人当たり延長">
          <a:extLst>
            <a:ext uri="{FF2B5EF4-FFF2-40B4-BE49-F238E27FC236}">
              <a16:creationId xmlns:a16="http://schemas.microsoft.com/office/drawing/2014/main" id="{02A39AAD-5296-4564-85A9-FB0CB837B862}"/>
            </a:ext>
          </a:extLst>
        </xdr:cNvPr>
        <xdr:cNvSpPr txBox="1"/>
      </xdr:nvSpPr>
      <xdr:spPr>
        <a:xfrm>
          <a:off x="8515427" y="6938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84561</xdr:rowOff>
    </xdr:from>
    <xdr:ext cx="469744" cy="259045"/>
    <xdr:sp macro="" textlink="">
      <xdr:nvSpPr>
        <xdr:cNvPr id="144" name="n_3mainValue【道路】&#10;一人当たり延長">
          <a:extLst>
            <a:ext uri="{FF2B5EF4-FFF2-40B4-BE49-F238E27FC236}">
              <a16:creationId xmlns:a16="http://schemas.microsoft.com/office/drawing/2014/main" id="{523953A0-31E6-43E6-9FE7-2EF423CD4017}"/>
            </a:ext>
          </a:extLst>
        </xdr:cNvPr>
        <xdr:cNvSpPr txBox="1"/>
      </xdr:nvSpPr>
      <xdr:spPr>
        <a:xfrm>
          <a:off x="7626427" y="6942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88599</xdr:rowOff>
    </xdr:from>
    <xdr:ext cx="469744" cy="259045"/>
    <xdr:sp macro="" textlink="">
      <xdr:nvSpPr>
        <xdr:cNvPr id="145" name="n_4mainValue【道路】&#10;一人当たり延長">
          <a:extLst>
            <a:ext uri="{FF2B5EF4-FFF2-40B4-BE49-F238E27FC236}">
              <a16:creationId xmlns:a16="http://schemas.microsoft.com/office/drawing/2014/main" id="{314F7074-E345-4382-BD3B-9BA569AC40FA}"/>
            </a:ext>
          </a:extLst>
        </xdr:cNvPr>
        <xdr:cNvSpPr txBox="1"/>
      </xdr:nvSpPr>
      <xdr:spPr>
        <a:xfrm>
          <a:off x="6737427" y="6946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A5621A1C-27BD-48F7-AFA7-AD1C2AD6A41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27DAD022-3464-4EB9-888E-B7B0EE109A0F}"/>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7E22AD83-EFEA-43A9-AD81-54D62043DECE}"/>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88646CCB-014B-424E-B265-C47E37DE4303}"/>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4BB7C18B-8FC3-443B-9A33-1FEC310C534D}"/>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069CF044-B578-4439-8BC2-9FFFC44ACB61}"/>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65F2C2B6-BC6E-404B-8241-960FACF2269D}"/>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0AF526ED-21EF-4F0B-A2C0-C8C6AE19B8C8}"/>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8E05F329-4E3D-468F-AA55-C4AFEA2560AC}"/>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F48CF5D1-BD6B-49F8-AA21-883524E9DAA4}"/>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219F1676-C953-4F38-BF6D-9F081242A53C}"/>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32FD644D-8D5A-4A4B-BDF2-F7DDB321500D}"/>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633F6DA5-D6B2-46E7-A6C0-80B09C9C88C8}"/>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CD879747-FB5B-4C81-A412-05B63B8FAC27}"/>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B194D2BB-8412-494F-9583-C6607E60CC86}"/>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CF381873-DB13-43D8-86EC-328E41802711}"/>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3A2804C5-2662-4165-9C86-47649F86DFA5}"/>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875B378F-1950-49B2-B0BE-331808DAEF51}"/>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DDFCE248-9C5E-46F8-97C8-D5D61D34B94B}"/>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D83C79F4-96FC-47F7-81CF-65BFCB9932D4}"/>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5E5CADE3-4F4C-43DD-85F9-18E8D30EF492}"/>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4F1EF295-44FA-41D1-BF37-91358665A438}"/>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8" name="テキスト ボックス 167">
          <a:extLst>
            <a:ext uri="{FF2B5EF4-FFF2-40B4-BE49-F238E27FC236}">
              <a16:creationId xmlns:a16="http://schemas.microsoft.com/office/drawing/2014/main" id="{4311B937-A279-48A4-91EE-BE9C2E5924E6}"/>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C536D1AF-7F07-4F9D-B4E2-3CBA710359DA}"/>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59A62F0B-BC50-423D-BB69-3F6C5A9270B8}"/>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122465</xdr:rowOff>
    </xdr:from>
    <xdr:to>
      <xdr:col>24</xdr:col>
      <xdr:colOff>62865</xdr:colOff>
      <xdr:row>64</xdr:row>
      <xdr:rowOff>101237</xdr:rowOff>
    </xdr:to>
    <xdr:cxnSp macro="">
      <xdr:nvCxnSpPr>
        <xdr:cNvPr id="171" name="直線コネクタ 170">
          <a:extLst>
            <a:ext uri="{FF2B5EF4-FFF2-40B4-BE49-F238E27FC236}">
              <a16:creationId xmlns:a16="http://schemas.microsoft.com/office/drawing/2014/main" id="{C41B29C4-FEA9-4C3C-A85D-16861CF2F34A}"/>
            </a:ext>
          </a:extLst>
        </xdr:cNvPr>
        <xdr:cNvCxnSpPr/>
      </xdr:nvCxnSpPr>
      <xdr:spPr>
        <a:xfrm flipV="1">
          <a:off x="4634865" y="9552215"/>
          <a:ext cx="0" cy="1521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105064</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BEDCAE78-2F9F-45A1-BF67-5A7C9A217190}"/>
            </a:ext>
          </a:extLst>
        </xdr:cNvPr>
        <xdr:cNvSpPr txBox="1"/>
      </xdr:nvSpPr>
      <xdr:spPr>
        <a:xfrm>
          <a:off x="4673600" y="11077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101237</xdr:rowOff>
    </xdr:from>
    <xdr:to>
      <xdr:col>24</xdr:col>
      <xdr:colOff>152400</xdr:colOff>
      <xdr:row>64</xdr:row>
      <xdr:rowOff>101237</xdr:rowOff>
    </xdr:to>
    <xdr:cxnSp macro="">
      <xdr:nvCxnSpPr>
        <xdr:cNvPr id="173" name="直線コネクタ 172">
          <a:extLst>
            <a:ext uri="{FF2B5EF4-FFF2-40B4-BE49-F238E27FC236}">
              <a16:creationId xmlns:a16="http://schemas.microsoft.com/office/drawing/2014/main" id="{E67F96C4-262E-47B5-93F6-06882AC800AE}"/>
            </a:ext>
          </a:extLst>
        </xdr:cNvPr>
        <xdr:cNvCxnSpPr/>
      </xdr:nvCxnSpPr>
      <xdr:spPr>
        <a:xfrm>
          <a:off x="4546600" y="110740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69142</xdr:rowOff>
    </xdr:from>
    <xdr:ext cx="340478" cy="259045"/>
    <xdr:sp macro="" textlink="">
      <xdr:nvSpPr>
        <xdr:cNvPr id="174" name="【橋りょう・トンネル】&#10;有形固定資産減価償却率最大値テキスト">
          <a:extLst>
            <a:ext uri="{FF2B5EF4-FFF2-40B4-BE49-F238E27FC236}">
              <a16:creationId xmlns:a16="http://schemas.microsoft.com/office/drawing/2014/main" id="{B627B1F2-4398-4246-8F71-06441ECC4408}"/>
            </a:ext>
          </a:extLst>
        </xdr:cNvPr>
        <xdr:cNvSpPr txBox="1"/>
      </xdr:nvSpPr>
      <xdr:spPr>
        <a:xfrm>
          <a:off x="4673600" y="932744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122465</xdr:rowOff>
    </xdr:from>
    <xdr:to>
      <xdr:col>24</xdr:col>
      <xdr:colOff>152400</xdr:colOff>
      <xdr:row>55</xdr:row>
      <xdr:rowOff>122465</xdr:rowOff>
    </xdr:to>
    <xdr:cxnSp macro="">
      <xdr:nvCxnSpPr>
        <xdr:cNvPr id="175" name="直線コネクタ 174">
          <a:extLst>
            <a:ext uri="{FF2B5EF4-FFF2-40B4-BE49-F238E27FC236}">
              <a16:creationId xmlns:a16="http://schemas.microsoft.com/office/drawing/2014/main" id="{760F15E5-6966-4675-AC02-51D9ED5D7B47}"/>
            </a:ext>
          </a:extLst>
        </xdr:cNvPr>
        <xdr:cNvCxnSpPr/>
      </xdr:nvCxnSpPr>
      <xdr:spPr>
        <a:xfrm>
          <a:off x="4546600" y="9552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11265</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8994924F-236B-4C1D-BCB5-690A768F897D}"/>
            </a:ext>
          </a:extLst>
        </xdr:cNvPr>
        <xdr:cNvSpPr txBox="1"/>
      </xdr:nvSpPr>
      <xdr:spPr>
        <a:xfrm>
          <a:off x="4673600" y="102982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159838</xdr:rowOff>
    </xdr:from>
    <xdr:to>
      <xdr:col>24</xdr:col>
      <xdr:colOff>114300</xdr:colOff>
      <xdr:row>61</xdr:row>
      <xdr:rowOff>89988</xdr:rowOff>
    </xdr:to>
    <xdr:sp macro="" textlink="">
      <xdr:nvSpPr>
        <xdr:cNvPr id="177" name="フローチャート: 判断 176">
          <a:extLst>
            <a:ext uri="{FF2B5EF4-FFF2-40B4-BE49-F238E27FC236}">
              <a16:creationId xmlns:a16="http://schemas.microsoft.com/office/drawing/2014/main" id="{0976FAE0-FD4F-43C8-A235-2DFE0603B029}"/>
            </a:ext>
          </a:extLst>
        </xdr:cNvPr>
        <xdr:cNvSpPr/>
      </xdr:nvSpPr>
      <xdr:spPr>
        <a:xfrm>
          <a:off x="4584700" y="104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145143</xdr:rowOff>
    </xdr:from>
    <xdr:to>
      <xdr:col>20</xdr:col>
      <xdr:colOff>38100</xdr:colOff>
      <xdr:row>61</xdr:row>
      <xdr:rowOff>75293</xdr:rowOff>
    </xdr:to>
    <xdr:sp macro="" textlink="">
      <xdr:nvSpPr>
        <xdr:cNvPr id="178" name="フローチャート: 判断 177">
          <a:extLst>
            <a:ext uri="{FF2B5EF4-FFF2-40B4-BE49-F238E27FC236}">
              <a16:creationId xmlns:a16="http://schemas.microsoft.com/office/drawing/2014/main" id="{A7DFF9F1-961F-4EEB-ABFA-4DCA86C4F5CA}"/>
            </a:ext>
          </a:extLst>
        </xdr:cNvPr>
        <xdr:cNvSpPr/>
      </xdr:nvSpPr>
      <xdr:spPr>
        <a:xfrm>
          <a:off x="3746500" y="1043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140244</xdr:rowOff>
    </xdr:from>
    <xdr:to>
      <xdr:col>15</xdr:col>
      <xdr:colOff>101600</xdr:colOff>
      <xdr:row>61</xdr:row>
      <xdr:rowOff>70394</xdr:rowOff>
    </xdr:to>
    <xdr:sp macro="" textlink="">
      <xdr:nvSpPr>
        <xdr:cNvPr id="179" name="フローチャート: 判断 178">
          <a:extLst>
            <a:ext uri="{FF2B5EF4-FFF2-40B4-BE49-F238E27FC236}">
              <a16:creationId xmlns:a16="http://schemas.microsoft.com/office/drawing/2014/main" id="{35F5FD09-8C64-4EFE-8BB8-2A51816754C7}"/>
            </a:ext>
          </a:extLst>
        </xdr:cNvPr>
        <xdr:cNvSpPr/>
      </xdr:nvSpPr>
      <xdr:spPr>
        <a:xfrm>
          <a:off x="2857500" y="1042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135346</xdr:rowOff>
    </xdr:from>
    <xdr:to>
      <xdr:col>10</xdr:col>
      <xdr:colOff>165100</xdr:colOff>
      <xdr:row>61</xdr:row>
      <xdr:rowOff>65496</xdr:rowOff>
    </xdr:to>
    <xdr:sp macro="" textlink="">
      <xdr:nvSpPr>
        <xdr:cNvPr id="180" name="フローチャート: 判断 179">
          <a:extLst>
            <a:ext uri="{FF2B5EF4-FFF2-40B4-BE49-F238E27FC236}">
              <a16:creationId xmlns:a16="http://schemas.microsoft.com/office/drawing/2014/main" id="{2DA6CE32-A370-4DB1-931F-CEF0089D9D12}"/>
            </a:ext>
          </a:extLst>
        </xdr:cNvPr>
        <xdr:cNvSpPr/>
      </xdr:nvSpPr>
      <xdr:spPr>
        <a:xfrm>
          <a:off x="1968500" y="10422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92891</xdr:rowOff>
    </xdr:from>
    <xdr:to>
      <xdr:col>6</xdr:col>
      <xdr:colOff>38100</xdr:colOff>
      <xdr:row>61</xdr:row>
      <xdr:rowOff>23041</xdr:rowOff>
    </xdr:to>
    <xdr:sp macro="" textlink="">
      <xdr:nvSpPr>
        <xdr:cNvPr id="181" name="フローチャート: 判断 180">
          <a:extLst>
            <a:ext uri="{FF2B5EF4-FFF2-40B4-BE49-F238E27FC236}">
              <a16:creationId xmlns:a16="http://schemas.microsoft.com/office/drawing/2014/main" id="{992D5063-1AB5-4DA3-B0A6-62A1699EFA9F}"/>
            </a:ext>
          </a:extLst>
        </xdr:cNvPr>
        <xdr:cNvSpPr/>
      </xdr:nvSpPr>
      <xdr:spPr>
        <a:xfrm>
          <a:off x="1079500" y="1037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24EE6723-8258-4227-AAE6-5845BF0AF279}"/>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B0B1113B-4A46-4C6E-8786-0C60455C59CF}"/>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D6485FC4-6F79-4C99-A792-62EC5E0B17A4}"/>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A1F78D5B-CF9D-4D4A-85CE-BBF48F86BF9E}"/>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556F4DE-CA9D-4764-8884-8746C7ECB1C9}"/>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163104</xdr:rowOff>
    </xdr:from>
    <xdr:to>
      <xdr:col>24</xdr:col>
      <xdr:colOff>114300</xdr:colOff>
      <xdr:row>62</xdr:row>
      <xdr:rowOff>93254</xdr:rowOff>
    </xdr:to>
    <xdr:sp macro="" textlink="">
      <xdr:nvSpPr>
        <xdr:cNvPr id="187" name="楕円 186">
          <a:extLst>
            <a:ext uri="{FF2B5EF4-FFF2-40B4-BE49-F238E27FC236}">
              <a16:creationId xmlns:a16="http://schemas.microsoft.com/office/drawing/2014/main" id="{6FA3D92E-EA90-4EBA-8350-CA562698D04F}"/>
            </a:ext>
          </a:extLst>
        </xdr:cNvPr>
        <xdr:cNvSpPr/>
      </xdr:nvSpPr>
      <xdr:spPr>
        <a:xfrm>
          <a:off x="4584700" y="10621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141531</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B81917FB-E724-427E-807B-FBB31C822E03}"/>
            </a:ext>
          </a:extLst>
        </xdr:cNvPr>
        <xdr:cNvSpPr txBox="1"/>
      </xdr:nvSpPr>
      <xdr:spPr>
        <a:xfrm>
          <a:off x="4673600" y="1059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145143</xdr:rowOff>
    </xdr:from>
    <xdr:to>
      <xdr:col>20</xdr:col>
      <xdr:colOff>38100</xdr:colOff>
      <xdr:row>62</xdr:row>
      <xdr:rowOff>75293</xdr:rowOff>
    </xdr:to>
    <xdr:sp macro="" textlink="">
      <xdr:nvSpPr>
        <xdr:cNvPr id="189" name="楕円 188">
          <a:extLst>
            <a:ext uri="{FF2B5EF4-FFF2-40B4-BE49-F238E27FC236}">
              <a16:creationId xmlns:a16="http://schemas.microsoft.com/office/drawing/2014/main" id="{0C802748-E0EC-4C01-9549-16D0924A435D}"/>
            </a:ext>
          </a:extLst>
        </xdr:cNvPr>
        <xdr:cNvSpPr/>
      </xdr:nvSpPr>
      <xdr:spPr>
        <a:xfrm>
          <a:off x="3746500" y="1060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24493</xdr:rowOff>
    </xdr:from>
    <xdr:to>
      <xdr:col>24</xdr:col>
      <xdr:colOff>63500</xdr:colOff>
      <xdr:row>62</xdr:row>
      <xdr:rowOff>42454</xdr:rowOff>
    </xdr:to>
    <xdr:cxnSp macro="">
      <xdr:nvCxnSpPr>
        <xdr:cNvPr id="190" name="直線コネクタ 189">
          <a:extLst>
            <a:ext uri="{FF2B5EF4-FFF2-40B4-BE49-F238E27FC236}">
              <a16:creationId xmlns:a16="http://schemas.microsoft.com/office/drawing/2014/main" id="{73A11071-B806-4DF6-8FD9-9AC26464CE3D}"/>
            </a:ext>
          </a:extLst>
        </xdr:cNvPr>
        <xdr:cNvCxnSpPr/>
      </xdr:nvCxnSpPr>
      <xdr:spPr>
        <a:xfrm>
          <a:off x="3797300" y="10654393"/>
          <a:ext cx="8382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128815</xdr:rowOff>
    </xdr:from>
    <xdr:to>
      <xdr:col>15</xdr:col>
      <xdr:colOff>101600</xdr:colOff>
      <xdr:row>62</xdr:row>
      <xdr:rowOff>58965</xdr:rowOff>
    </xdr:to>
    <xdr:sp macro="" textlink="">
      <xdr:nvSpPr>
        <xdr:cNvPr id="191" name="楕円 190">
          <a:extLst>
            <a:ext uri="{FF2B5EF4-FFF2-40B4-BE49-F238E27FC236}">
              <a16:creationId xmlns:a16="http://schemas.microsoft.com/office/drawing/2014/main" id="{6B350AE6-39AD-4358-ABDB-AB15932D5D93}"/>
            </a:ext>
          </a:extLst>
        </xdr:cNvPr>
        <xdr:cNvSpPr/>
      </xdr:nvSpPr>
      <xdr:spPr>
        <a:xfrm>
          <a:off x="2857500" y="1058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8165</xdr:rowOff>
    </xdr:from>
    <xdr:to>
      <xdr:col>19</xdr:col>
      <xdr:colOff>177800</xdr:colOff>
      <xdr:row>62</xdr:row>
      <xdr:rowOff>24493</xdr:rowOff>
    </xdr:to>
    <xdr:cxnSp macro="">
      <xdr:nvCxnSpPr>
        <xdr:cNvPr id="192" name="直線コネクタ 191">
          <a:extLst>
            <a:ext uri="{FF2B5EF4-FFF2-40B4-BE49-F238E27FC236}">
              <a16:creationId xmlns:a16="http://schemas.microsoft.com/office/drawing/2014/main" id="{D54BA78B-17F4-4092-AA7E-97BF3A792FE8}"/>
            </a:ext>
          </a:extLst>
        </xdr:cNvPr>
        <xdr:cNvCxnSpPr/>
      </xdr:nvCxnSpPr>
      <xdr:spPr>
        <a:xfrm>
          <a:off x="2908300" y="10638065"/>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107587</xdr:rowOff>
    </xdr:from>
    <xdr:to>
      <xdr:col>10</xdr:col>
      <xdr:colOff>165100</xdr:colOff>
      <xdr:row>62</xdr:row>
      <xdr:rowOff>37737</xdr:rowOff>
    </xdr:to>
    <xdr:sp macro="" textlink="">
      <xdr:nvSpPr>
        <xdr:cNvPr id="193" name="楕円 192">
          <a:extLst>
            <a:ext uri="{FF2B5EF4-FFF2-40B4-BE49-F238E27FC236}">
              <a16:creationId xmlns:a16="http://schemas.microsoft.com/office/drawing/2014/main" id="{319D66A0-2115-4C2E-BF15-8104F4322F48}"/>
            </a:ext>
          </a:extLst>
        </xdr:cNvPr>
        <xdr:cNvSpPr/>
      </xdr:nvSpPr>
      <xdr:spPr>
        <a:xfrm>
          <a:off x="1968500" y="10566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158387</xdr:rowOff>
    </xdr:from>
    <xdr:to>
      <xdr:col>15</xdr:col>
      <xdr:colOff>50800</xdr:colOff>
      <xdr:row>62</xdr:row>
      <xdr:rowOff>8165</xdr:rowOff>
    </xdr:to>
    <xdr:cxnSp macro="">
      <xdr:nvCxnSpPr>
        <xdr:cNvPr id="194" name="直線コネクタ 193">
          <a:extLst>
            <a:ext uri="{FF2B5EF4-FFF2-40B4-BE49-F238E27FC236}">
              <a16:creationId xmlns:a16="http://schemas.microsoft.com/office/drawing/2014/main" id="{E10AF4D1-A91D-486E-9095-09DFA7F076B9}"/>
            </a:ext>
          </a:extLst>
        </xdr:cNvPr>
        <xdr:cNvCxnSpPr/>
      </xdr:nvCxnSpPr>
      <xdr:spPr>
        <a:xfrm>
          <a:off x="2019300" y="10616837"/>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91259</xdr:rowOff>
    </xdr:from>
    <xdr:to>
      <xdr:col>6</xdr:col>
      <xdr:colOff>38100</xdr:colOff>
      <xdr:row>62</xdr:row>
      <xdr:rowOff>21409</xdr:rowOff>
    </xdr:to>
    <xdr:sp macro="" textlink="">
      <xdr:nvSpPr>
        <xdr:cNvPr id="195" name="楕円 194">
          <a:extLst>
            <a:ext uri="{FF2B5EF4-FFF2-40B4-BE49-F238E27FC236}">
              <a16:creationId xmlns:a16="http://schemas.microsoft.com/office/drawing/2014/main" id="{52BE8858-01E8-4F99-85D3-1B677A6A658E}"/>
            </a:ext>
          </a:extLst>
        </xdr:cNvPr>
        <xdr:cNvSpPr/>
      </xdr:nvSpPr>
      <xdr:spPr>
        <a:xfrm>
          <a:off x="1079500" y="10549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142059</xdr:rowOff>
    </xdr:from>
    <xdr:to>
      <xdr:col>10</xdr:col>
      <xdr:colOff>114300</xdr:colOff>
      <xdr:row>61</xdr:row>
      <xdr:rowOff>158387</xdr:rowOff>
    </xdr:to>
    <xdr:cxnSp macro="">
      <xdr:nvCxnSpPr>
        <xdr:cNvPr id="196" name="直線コネクタ 195">
          <a:extLst>
            <a:ext uri="{FF2B5EF4-FFF2-40B4-BE49-F238E27FC236}">
              <a16:creationId xmlns:a16="http://schemas.microsoft.com/office/drawing/2014/main" id="{37E87F89-28C2-44C2-A0CE-39CA0E9712AF}"/>
            </a:ext>
          </a:extLst>
        </xdr:cNvPr>
        <xdr:cNvCxnSpPr/>
      </xdr:nvCxnSpPr>
      <xdr:spPr>
        <a:xfrm>
          <a:off x="1130300" y="10600509"/>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91820</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F3A8479D-FF34-4D3A-85C8-D1CED15C7FE2}"/>
            </a:ext>
          </a:extLst>
        </xdr:cNvPr>
        <xdr:cNvSpPr txBox="1"/>
      </xdr:nvSpPr>
      <xdr:spPr>
        <a:xfrm>
          <a:off x="3582044" y="10207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86921</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D2181822-2CA2-4B1C-8072-8406CD4374BB}"/>
            </a:ext>
          </a:extLst>
        </xdr:cNvPr>
        <xdr:cNvSpPr txBox="1"/>
      </xdr:nvSpPr>
      <xdr:spPr>
        <a:xfrm>
          <a:off x="2705744" y="10202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82023</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2EA7B09E-C887-4711-BC3C-04E0A2C5A763}"/>
            </a:ext>
          </a:extLst>
        </xdr:cNvPr>
        <xdr:cNvSpPr txBox="1"/>
      </xdr:nvSpPr>
      <xdr:spPr>
        <a:xfrm>
          <a:off x="1816744" y="101975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39568</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24C75C7C-FA39-4396-90B8-219924065AE3}"/>
            </a:ext>
          </a:extLst>
        </xdr:cNvPr>
        <xdr:cNvSpPr txBox="1"/>
      </xdr:nvSpPr>
      <xdr:spPr>
        <a:xfrm>
          <a:off x="927744" y="101551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66420</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106A247C-2941-4AD1-8A2D-A0C310FA1DCE}"/>
            </a:ext>
          </a:extLst>
        </xdr:cNvPr>
        <xdr:cNvSpPr txBox="1"/>
      </xdr:nvSpPr>
      <xdr:spPr>
        <a:xfrm>
          <a:off x="3582044" y="106963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50092</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0933F730-643D-4D5A-A681-99CEC70B0478}"/>
            </a:ext>
          </a:extLst>
        </xdr:cNvPr>
        <xdr:cNvSpPr txBox="1"/>
      </xdr:nvSpPr>
      <xdr:spPr>
        <a:xfrm>
          <a:off x="2705744" y="10679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28864</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B1317ADB-01C5-4F11-8862-1D044CCB2D72}"/>
            </a:ext>
          </a:extLst>
        </xdr:cNvPr>
        <xdr:cNvSpPr txBox="1"/>
      </xdr:nvSpPr>
      <xdr:spPr>
        <a:xfrm>
          <a:off x="1816744" y="10658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12536</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C1ACE4B2-3D5B-467D-9EA5-B87EF4C63755}"/>
            </a:ext>
          </a:extLst>
        </xdr:cNvPr>
        <xdr:cNvSpPr txBox="1"/>
      </xdr:nvSpPr>
      <xdr:spPr>
        <a:xfrm>
          <a:off x="927744" y="106424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87384A87-D6A2-47F4-AC80-782BB93D14D6}"/>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3A4AC9C5-B940-490C-BAD0-ECB507C7953A}"/>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573DD6D3-0655-4FBA-A2A8-5562B419EBAE}"/>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17622AC8-3846-4A6F-956E-95CC80579988}"/>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50240170-DD61-4B04-8CAC-AB309151D8C8}"/>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581EF822-C46F-4954-A9C0-9184DF61F668}"/>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A98EA529-6661-4B10-908F-C979F787DB47}"/>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10DC5E02-A137-44E3-A691-E6ACB1190B49}"/>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6BA83D6C-F845-47D2-A236-84C6EE2D3E21}"/>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B2CF1BE4-A898-4F4A-A611-FF7DA9D4C2DD}"/>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5" name="直線コネクタ 214">
          <a:extLst>
            <a:ext uri="{FF2B5EF4-FFF2-40B4-BE49-F238E27FC236}">
              <a16:creationId xmlns:a16="http://schemas.microsoft.com/office/drawing/2014/main" id="{5A068E51-6A48-4354-AC0D-43BB56A6C809}"/>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6" name="テキスト ボックス 215">
          <a:extLst>
            <a:ext uri="{FF2B5EF4-FFF2-40B4-BE49-F238E27FC236}">
              <a16:creationId xmlns:a16="http://schemas.microsoft.com/office/drawing/2014/main" id="{C77695A1-AF47-4B60-8C62-62EB4DB54B96}"/>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7" name="直線コネクタ 216">
          <a:extLst>
            <a:ext uri="{FF2B5EF4-FFF2-40B4-BE49-F238E27FC236}">
              <a16:creationId xmlns:a16="http://schemas.microsoft.com/office/drawing/2014/main" id="{85FDEABE-479D-4C5B-9530-4BFD86CE1217}"/>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18" name="テキスト ボックス 217">
          <a:extLst>
            <a:ext uri="{FF2B5EF4-FFF2-40B4-BE49-F238E27FC236}">
              <a16:creationId xmlns:a16="http://schemas.microsoft.com/office/drawing/2014/main" id="{26E8BE23-CAB4-4573-8BE7-70B21A5489F3}"/>
            </a:ext>
          </a:extLst>
        </xdr:cNvPr>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9" name="直線コネクタ 218">
          <a:extLst>
            <a:ext uri="{FF2B5EF4-FFF2-40B4-BE49-F238E27FC236}">
              <a16:creationId xmlns:a16="http://schemas.microsoft.com/office/drawing/2014/main" id="{470FBAC2-5579-4599-B0F3-67ADDA32FF30}"/>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220" name="テキスト ボックス 219">
          <a:extLst>
            <a:ext uri="{FF2B5EF4-FFF2-40B4-BE49-F238E27FC236}">
              <a16:creationId xmlns:a16="http://schemas.microsoft.com/office/drawing/2014/main" id="{6E3A1CC5-B5B1-43EF-8212-AE272E0939E1}"/>
            </a:ext>
          </a:extLst>
        </xdr:cNvPr>
        <xdr:cNvSpPr txBox="1"/>
      </xdr:nvSpPr>
      <xdr:spPr>
        <a:xfrm>
          <a:off x="6008581" y="1014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1" name="直線コネクタ 220">
          <a:extLst>
            <a:ext uri="{FF2B5EF4-FFF2-40B4-BE49-F238E27FC236}">
              <a16:creationId xmlns:a16="http://schemas.microsoft.com/office/drawing/2014/main" id="{F5C8CB31-2207-4D98-A04C-5095E9AFF867}"/>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222" name="テキスト ボックス 221">
          <a:extLst>
            <a:ext uri="{FF2B5EF4-FFF2-40B4-BE49-F238E27FC236}">
              <a16:creationId xmlns:a16="http://schemas.microsoft.com/office/drawing/2014/main" id="{D506C367-F8D9-4FD7-AA14-74082FC97FCC}"/>
            </a:ext>
          </a:extLst>
        </xdr:cNvPr>
        <xdr:cNvSpPr txBox="1"/>
      </xdr:nvSpPr>
      <xdr:spPr>
        <a:xfrm>
          <a:off x="6008581" y="976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3" name="直線コネクタ 222">
          <a:extLst>
            <a:ext uri="{FF2B5EF4-FFF2-40B4-BE49-F238E27FC236}">
              <a16:creationId xmlns:a16="http://schemas.microsoft.com/office/drawing/2014/main" id="{D7CC786C-E3E1-4873-95DD-2E1C9A7DC087}"/>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4" name="テキスト ボックス 223">
          <a:extLst>
            <a:ext uri="{FF2B5EF4-FFF2-40B4-BE49-F238E27FC236}">
              <a16:creationId xmlns:a16="http://schemas.microsoft.com/office/drawing/2014/main" id="{592AC45A-741B-41B9-94E6-2D9983A8190E}"/>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a:extLst>
            <a:ext uri="{FF2B5EF4-FFF2-40B4-BE49-F238E27FC236}">
              <a16:creationId xmlns:a16="http://schemas.microsoft.com/office/drawing/2014/main" id="{50DC083A-7500-4DA1-82C4-203BC94A1D3D}"/>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6" name="テキスト ボックス 225">
          <a:extLst>
            <a:ext uri="{FF2B5EF4-FFF2-40B4-BE49-F238E27FC236}">
              <a16:creationId xmlns:a16="http://schemas.microsoft.com/office/drawing/2014/main" id="{8F29E6CE-D184-449C-892B-63442C6807F1}"/>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橋りょう・トンネル】&#10;一人当たり有形固定資産（償却資産）額グラフ枠">
          <a:extLst>
            <a:ext uri="{FF2B5EF4-FFF2-40B4-BE49-F238E27FC236}">
              <a16:creationId xmlns:a16="http://schemas.microsoft.com/office/drawing/2014/main" id="{2998D4E6-80D4-4EB1-9845-F0903D91EC73}"/>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158835</xdr:rowOff>
    </xdr:from>
    <xdr:to>
      <xdr:col>54</xdr:col>
      <xdr:colOff>189865</xdr:colOff>
      <xdr:row>64</xdr:row>
      <xdr:rowOff>74788</xdr:rowOff>
    </xdr:to>
    <xdr:cxnSp macro="">
      <xdr:nvCxnSpPr>
        <xdr:cNvPr id="228" name="直線コネクタ 227">
          <a:extLst>
            <a:ext uri="{FF2B5EF4-FFF2-40B4-BE49-F238E27FC236}">
              <a16:creationId xmlns:a16="http://schemas.microsoft.com/office/drawing/2014/main" id="{0887E125-AEB5-4005-965A-22FE2A9422E6}"/>
            </a:ext>
          </a:extLst>
        </xdr:cNvPr>
        <xdr:cNvCxnSpPr/>
      </xdr:nvCxnSpPr>
      <xdr:spPr>
        <a:xfrm flipV="1">
          <a:off x="10476865" y="9588585"/>
          <a:ext cx="0" cy="14590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78615</xdr:rowOff>
    </xdr:from>
    <xdr:ext cx="469744" cy="259045"/>
    <xdr:sp macro="" textlink="">
      <xdr:nvSpPr>
        <xdr:cNvPr id="229" name="【橋りょう・トンネル】&#10;一人当たり有形固定資産（償却資産）額最小値テキスト">
          <a:extLst>
            <a:ext uri="{FF2B5EF4-FFF2-40B4-BE49-F238E27FC236}">
              <a16:creationId xmlns:a16="http://schemas.microsoft.com/office/drawing/2014/main" id="{E6D70BBB-EF76-47B7-AA10-CFF8265CAC4F}"/>
            </a:ext>
          </a:extLst>
        </xdr:cNvPr>
        <xdr:cNvSpPr txBox="1"/>
      </xdr:nvSpPr>
      <xdr:spPr>
        <a:xfrm>
          <a:off x="10515600" y="11051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74788</xdr:rowOff>
    </xdr:from>
    <xdr:to>
      <xdr:col>55</xdr:col>
      <xdr:colOff>88900</xdr:colOff>
      <xdr:row>64</xdr:row>
      <xdr:rowOff>74788</xdr:rowOff>
    </xdr:to>
    <xdr:cxnSp macro="">
      <xdr:nvCxnSpPr>
        <xdr:cNvPr id="230" name="直線コネクタ 229">
          <a:extLst>
            <a:ext uri="{FF2B5EF4-FFF2-40B4-BE49-F238E27FC236}">
              <a16:creationId xmlns:a16="http://schemas.microsoft.com/office/drawing/2014/main" id="{C37E2C8E-3DFD-4B54-A73C-B7F34D2F4BCD}"/>
            </a:ext>
          </a:extLst>
        </xdr:cNvPr>
        <xdr:cNvCxnSpPr/>
      </xdr:nvCxnSpPr>
      <xdr:spPr>
        <a:xfrm>
          <a:off x="10388600" y="11047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105512</xdr:rowOff>
    </xdr:from>
    <xdr:ext cx="690189" cy="259045"/>
    <xdr:sp macro="" textlink="">
      <xdr:nvSpPr>
        <xdr:cNvPr id="231" name="【橋りょう・トンネル】&#10;一人当たり有形固定資産（償却資産）額最大値テキスト">
          <a:extLst>
            <a:ext uri="{FF2B5EF4-FFF2-40B4-BE49-F238E27FC236}">
              <a16:creationId xmlns:a16="http://schemas.microsoft.com/office/drawing/2014/main" id="{47BF28A4-C00A-4098-8863-96959AF5F46A}"/>
            </a:ext>
          </a:extLst>
        </xdr:cNvPr>
        <xdr:cNvSpPr txBox="1"/>
      </xdr:nvSpPr>
      <xdr:spPr>
        <a:xfrm>
          <a:off x="10515600" y="936381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1,149,933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158835</xdr:rowOff>
    </xdr:from>
    <xdr:to>
      <xdr:col>55</xdr:col>
      <xdr:colOff>88900</xdr:colOff>
      <xdr:row>55</xdr:row>
      <xdr:rowOff>158835</xdr:rowOff>
    </xdr:to>
    <xdr:cxnSp macro="">
      <xdr:nvCxnSpPr>
        <xdr:cNvPr id="232" name="直線コネクタ 231">
          <a:extLst>
            <a:ext uri="{FF2B5EF4-FFF2-40B4-BE49-F238E27FC236}">
              <a16:creationId xmlns:a16="http://schemas.microsoft.com/office/drawing/2014/main" id="{43A1E614-9580-4489-8124-0888577636F1}"/>
            </a:ext>
          </a:extLst>
        </xdr:cNvPr>
        <xdr:cNvCxnSpPr/>
      </xdr:nvCxnSpPr>
      <xdr:spPr>
        <a:xfrm>
          <a:off x="10388600" y="9588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128174</xdr:rowOff>
    </xdr:from>
    <xdr:ext cx="599010" cy="259045"/>
    <xdr:sp macro="" textlink="">
      <xdr:nvSpPr>
        <xdr:cNvPr id="233" name="【橋りょう・トンネル】&#10;一人当たり有形固定資産（償却資産）額平均値テキスト">
          <a:extLst>
            <a:ext uri="{FF2B5EF4-FFF2-40B4-BE49-F238E27FC236}">
              <a16:creationId xmlns:a16="http://schemas.microsoft.com/office/drawing/2014/main" id="{62B64792-D65B-4F32-ACA8-AB2AFEA932AE}"/>
            </a:ext>
          </a:extLst>
        </xdr:cNvPr>
        <xdr:cNvSpPr txBox="1"/>
      </xdr:nvSpPr>
      <xdr:spPr>
        <a:xfrm>
          <a:off x="10515600" y="10758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149747</xdr:rowOff>
    </xdr:from>
    <xdr:to>
      <xdr:col>55</xdr:col>
      <xdr:colOff>50800</xdr:colOff>
      <xdr:row>63</xdr:row>
      <xdr:rowOff>79897</xdr:rowOff>
    </xdr:to>
    <xdr:sp macro="" textlink="">
      <xdr:nvSpPr>
        <xdr:cNvPr id="234" name="フローチャート: 判断 233">
          <a:extLst>
            <a:ext uri="{FF2B5EF4-FFF2-40B4-BE49-F238E27FC236}">
              <a16:creationId xmlns:a16="http://schemas.microsoft.com/office/drawing/2014/main" id="{D099D45A-0713-472F-8434-2FCBA7029760}"/>
            </a:ext>
          </a:extLst>
        </xdr:cNvPr>
        <xdr:cNvSpPr/>
      </xdr:nvSpPr>
      <xdr:spPr>
        <a:xfrm>
          <a:off x="10426700" y="10779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165999</xdr:rowOff>
    </xdr:from>
    <xdr:to>
      <xdr:col>50</xdr:col>
      <xdr:colOff>165100</xdr:colOff>
      <xdr:row>63</xdr:row>
      <xdr:rowOff>96149</xdr:rowOff>
    </xdr:to>
    <xdr:sp macro="" textlink="">
      <xdr:nvSpPr>
        <xdr:cNvPr id="235" name="フローチャート: 判断 234">
          <a:extLst>
            <a:ext uri="{FF2B5EF4-FFF2-40B4-BE49-F238E27FC236}">
              <a16:creationId xmlns:a16="http://schemas.microsoft.com/office/drawing/2014/main" id="{3CBD1258-E2C7-4BF9-974F-07D1C61EFFA3}"/>
            </a:ext>
          </a:extLst>
        </xdr:cNvPr>
        <xdr:cNvSpPr/>
      </xdr:nvSpPr>
      <xdr:spPr>
        <a:xfrm>
          <a:off x="9588500" y="10795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167225</xdr:rowOff>
    </xdr:from>
    <xdr:to>
      <xdr:col>46</xdr:col>
      <xdr:colOff>38100</xdr:colOff>
      <xdr:row>63</xdr:row>
      <xdr:rowOff>97375</xdr:rowOff>
    </xdr:to>
    <xdr:sp macro="" textlink="">
      <xdr:nvSpPr>
        <xdr:cNvPr id="236" name="フローチャート: 判断 235">
          <a:extLst>
            <a:ext uri="{FF2B5EF4-FFF2-40B4-BE49-F238E27FC236}">
              <a16:creationId xmlns:a16="http://schemas.microsoft.com/office/drawing/2014/main" id="{C72333BE-BA17-41C1-8C49-6A74195C440A}"/>
            </a:ext>
          </a:extLst>
        </xdr:cNvPr>
        <xdr:cNvSpPr/>
      </xdr:nvSpPr>
      <xdr:spPr>
        <a:xfrm>
          <a:off x="8699500" y="10797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162126</xdr:rowOff>
    </xdr:from>
    <xdr:to>
      <xdr:col>41</xdr:col>
      <xdr:colOff>101600</xdr:colOff>
      <xdr:row>63</xdr:row>
      <xdr:rowOff>92276</xdr:rowOff>
    </xdr:to>
    <xdr:sp macro="" textlink="">
      <xdr:nvSpPr>
        <xdr:cNvPr id="237" name="フローチャート: 判断 236">
          <a:extLst>
            <a:ext uri="{FF2B5EF4-FFF2-40B4-BE49-F238E27FC236}">
              <a16:creationId xmlns:a16="http://schemas.microsoft.com/office/drawing/2014/main" id="{8B1A7E7C-5D8E-4015-95F6-8DEFED54C44D}"/>
            </a:ext>
          </a:extLst>
        </xdr:cNvPr>
        <xdr:cNvSpPr/>
      </xdr:nvSpPr>
      <xdr:spPr>
        <a:xfrm>
          <a:off x="7810500" y="10792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112430</xdr:rowOff>
    </xdr:from>
    <xdr:to>
      <xdr:col>36</xdr:col>
      <xdr:colOff>165100</xdr:colOff>
      <xdr:row>63</xdr:row>
      <xdr:rowOff>42580</xdr:rowOff>
    </xdr:to>
    <xdr:sp macro="" textlink="">
      <xdr:nvSpPr>
        <xdr:cNvPr id="238" name="フローチャート: 判断 237">
          <a:extLst>
            <a:ext uri="{FF2B5EF4-FFF2-40B4-BE49-F238E27FC236}">
              <a16:creationId xmlns:a16="http://schemas.microsoft.com/office/drawing/2014/main" id="{907F24EC-C391-4591-A134-9392502A7C48}"/>
            </a:ext>
          </a:extLst>
        </xdr:cNvPr>
        <xdr:cNvSpPr/>
      </xdr:nvSpPr>
      <xdr:spPr>
        <a:xfrm>
          <a:off x="6921500" y="10742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6F7709A6-08AF-42C3-A1A6-11FDCBA9612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9B84D567-E3CD-4048-AD2B-2B985B057167}"/>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AC944F8E-44FE-4ACA-A248-29A7765C135A}"/>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7E66A74F-36EA-4FD5-A240-EC692F09E27E}"/>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4D929C66-22E1-4159-BE3E-52A98A7461D6}"/>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102529</xdr:rowOff>
    </xdr:from>
    <xdr:to>
      <xdr:col>55</xdr:col>
      <xdr:colOff>50800</xdr:colOff>
      <xdr:row>63</xdr:row>
      <xdr:rowOff>32679</xdr:rowOff>
    </xdr:to>
    <xdr:sp macro="" textlink="">
      <xdr:nvSpPr>
        <xdr:cNvPr id="244" name="楕円 243">
          <a:extLst>
            <a:ext uri="{FF2B5EF4-FFF2-40B4-BE49-F238E27FC236}">
              <a16:creationId xmlns:a16="http://schemas.microsoft.com/office/drawing/2014/main" id="{89007D96-1BE0-4D6C-AAB4-B7C1B164CD3F}"/>
            </a:ext>
          </a:extLst>
        </xdr:cNvPr>
        <xdr:cNvSpPr/>
      </xdr:nvSpPr>
      <xdr:spPr>
        <a:xfrm>
          <a:off x="10426700" y="10732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125406</xdr:rowOff>
    </xdr:from>
    <xdr:ext cx="599010" cy="259045"/>
    <xdr:sp macro="" textlink="">
      <xdr:nvSpPr>
        <xdr:cNvPr id="245" name="【橋りょう・トンネル】&#10;一人当たり有形固定資産（償却資産）額該当値テキスト">
          <a:extLst>
            <a:ext uri="{FF2B5EF4-FFF2-40B4-BE49-F238E27FC236}">
              <a16:creationId xmlns:a16="http://schemas.microsoft.com/office/drawing/2014/main" id="{2AA1A59B-D28C-4F7C-B797-81825B6C53B0}"/>
            </a:ext>
          </a:extLst>
        </xdr:cNvPr>
        <xdr:cNvSpPr txBox="1"/>
      </xdr:nvSpPr>
      <xdr:spPr>
        <a:xfrm>
          <a:off x="10515600" y="105838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209,268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105457</xdr:rowOff>
    </xdr:from>
    <xdr:to>
      <xdr:col>50</xdr:col>
      <xdr:colOff>165100</xdr:colOff>
      <xdr:row>63</xdr:row>
      <xdr:rowOff>35607</xdr:rowOff>
    </xdr:to>
    <xdr:sp macro="" textlink="">
      <xdr:nvSpPr>
        <xdr:cNvPr id="246" name="楕円 245">
          <a:extLst>
            <a:ext uri="{FF2B5EF4-FFF2-40B4-BE49-F238E27FC236}">
              <a16:creationId xmlns:a16="http://schemas.microsoft.com/office/drawing/2014/main" id="{35286ABD-3E3E-42DC-8A02-7081DE15EA4B}"/>
            </a:ext>
          </a:extLst>
        </xdr:cNvPr>
        <xdr:cNvSpPr/>
      </xdr:nvSpPr>
      <xdr:spPr>
        <a:xfrm>
          <a:off x="9588500" y="10735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153329</xdr:rowOff>
    </xdr:from>
    <xdr:to>
      <xdr:col>55</xdr:col>
      <xdr:colOff>0</xdr:colOff>
      <xdr:row>62</xdr:row>
      <xdr:rowOff>156257</xdr:rowOff>
    </xdr:to>
    <xdr:cxnSp macro="">
      <xdr:nvCxnSpPr>
        <xdr:cNvPr id="247" name="直線コネクタ 246">
          <a:extLst>
            <a:ext uri="{FF2B5EF4-FFF2-40B4-BE49-F238E27FC236}">
              <a16:creationId xmlns:a16="http://schemas.microsoft.com/office/drawing/2014/main" id="{46140841-80C8-4204-8920-FE32A86ECED8}"/>
            </a:ext>
          </a:extLst>
        </xdr:cNvPr>
        <xdr:cNvCxnSpPr/>
      </xdr:nvCxnSpPr>
      <xdr:spPr>
        <a:xfrm flipV="1">
          <a:off x="9639300" y="10783229"/>
          <a:ext cx="838200" cy="29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107924</xdr:rowOff>
    </xdr:from>
    <xdr:to>
      <xdr:col>46</xdr:col>
      <xdr:colOff>38100</xdr:colOff>
      <xdr:row>63</xdr:row>
      <xdr:rowOff>38074</xdr:rowOff>
    </xdr:to>
    <xdr:sp macro="" textlink="">
      <xdr:nvSpPr>
        <xdr:cNvPr id="248" name="楕円 247">
          <a:extLst>
            <a:ext uri="{FF2B5EF4-FFF2-40B4-BE49-F238E27FC236}">
              <a16:creationId xmlns:a16="http://schemas.microsoft.com/office/drawing/2014/main" id="{7AB8759E-F368-4BC0-90DE-6A2E8A68E571}"/>
            </a:ext>
          </a:extLst>
        </xdr:cNvPr>
        <xdr:cNvSpPr/>
      </xdr:nvSpPr>
      <xdr:spPr>
        <a:xfrm>
          <a:off x="8699500" y="10737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156257</xdr:rowOff>
    </xdr:from>
    <xdr:to>
      <xdr:col>50</xdr:col>
      <xdr:colOff>114300</xdr:colOff>
      <xdr:row>62</xdr:row>
      <xdr:rowOff>158724</xdr:rowOff>
    </xdr:to>
    <xdr:cxnSp macro="">
      <xdr:nvCxnSpPr>
        <xdr:cNvPr id="249" name="直線コネクタ 248">
          <a:extLst>
            <a:ext uri="{FF2B5EF4-FFF2-40B4-BE49-F238E27FC236}">
              <a16:creationId xmlns:a16="http://schemas.microsoft.com/office/drawing/2014/main" id="{B5CA1BC2-6D50-4ECA-B0B7-61CA29CE1416}"/>
            </a:ext>
          </a:extLst>
        </xdr:cNvPr>
        <xdr:cNvCxnSpPr/>
      </xdr:nvCxnSpPr>
      <xdr:spPr>
        <a:xfrm flipV="1">
          <a:off x="8750300" y="10786157"/>
          <a:ext cx="889000" cy="2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111296</xdr:rowOff>
    </xdr:from>
    <xdr:to>
      <xdr:col>41</xdr:col>
      <xdr:colOff>101600</xdr:colOff>
      <xdr:row>63</xdr:row>
      <xdr:rowOff>41446</xdr:rowOff>
    </xdr:to>
    <xdr:sp macro="" textlink="">
      <xdr:nvSpPr>
        <xdr:cNvPr id="250" name="楕円 249">
          <a:extLst>
            <a:ext uri="{FF2B5EF4-FFF2-40B4-BE49-F238E27FC236}">
              <a16:creationId xmlns:a16="http://schemas.microsoft.com/office/drawing/2014/main" id="{2CF78447-184C-4C9C-81A9-1C5E6D6D2A1E}"/>
            </a:ext>
          </a:extLst>
        </xdr:cNvPr>
        <xdr:cNvSpPr/>
      </xdr:nvSpPr>
      <xdr:spPr>
        <a:xfrm>
          <a:off x="7810500" y="10741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158724</xdr:rowOff>
    </xdr:from>
    <xdr:to>
      <xdr:col>45</xdr:col>
      <xdr:colOff>177800</xdr:colOff>
      <xdr:row>62</xdr:row>
      <xdr:rowOff>162096</xdr:rowOff>
    </xdr:to>
    <xdr:cxnSp macro="">
      <xdr:nvCxnSpPr>
        <xdr:cNvPr id="251" name="直線コネクタ 250">
          <a:extLst>
            <a:ext uri="{FF2B5EF4-FFF2-40B4-BE49-F238E27FC236}">
              <a16:creationId xmlns:a16="http://schemas.microsoft.com/office/drawing/2014/main" id="{031A9FBE-FC3A-48C7-8283-D73C5602E6C8}"/>
            </a:ext>
          </a:extLst>
        </xdr:cNvPr>
        <xdr:cNvCxnSpPr/>
      </xdr:nvCxnSpPr>
      <xdr:spPr>
        <a:xfrm flipV="1">
          <a:off x="7861300" y="10788624"/>
          <a:ext cx="889000" cy="3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116188</xdr:rowOff>
    </xdr:from>
    <xdr:to>
      <xdr:col>36</xdr:col>
      <xdr:colOff>165100</xdr:colOff>
      <xdr:row>63</xdr:row>
      <xdr:rowOff>46338</xdr:rowOff>
    </xdr:to>
    <xdr:sp macro="" textlink="">
      <xdr:nvSpPr>
        <xdr:cNvPr id="252" name="楕円 251">
          <a:extLst>
            <a:ext uri="{FF2B5EF4-FFF2-40B4-BE49-F238E27FC236}">
              <a16:creationId xmlns:a16="http://schemas.microsoft.com/office/drawing/2014/main" id="{145D6B78-9A41-404C-820F-471D7194E011}"/>
            </a:ext>
          </a:extLst>
        </xdr:cNvPr>
        <xdr:cNvSpPr/>
      </xdr:nvSpPr>
      <xdr:spPr>
        <a:xfrm>
          <a:off x="6921500" y="10746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162096</xdr:rowOff>
    </xdr:from>
    <xdr:to>
      <xdr:col>41</xdr:col>
      <xdr:colOff>50800</xdr:colOff>
      <xdr:row>62</xdr:row>
      <xdr:rowOff>166988</xdr:rowOff>
    </xdr:to>
    <xdr:cxnSp macro="">
      <xdr:nvCxnSpPr>
        <xdr:cNvPr id="253" name="直線コネクタ 252">
          <a:extLst>
            <a:ext uri="{FF2B5EF4-FFF2-40B4-BE49-F238E27FC236}">
              <a16:creationId xmlns:a16="http://schemas.microsoft.com/office/drawing/2014/main" id="{143B2A8F-0DC2-4F22-83AA-AD6567487F02}"/>
            </a:ext>
          </a:extLst>
        </xdr:cNvPr>
        <xdr:cNvCxnSpPr/>
      </xdr:nvCxnSpPr>
      <xdr:spPr>
        <a:xfrm flipV="1">
          <a:off x="6972300" y="10791996"/>
          <a:ext cx="889000" cy="4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63</xdr:row>
      <xdr:rowOff>87276</xdr:rowOff>
    </xdr:from>
    <xdr:ext cx="599010" cy="259045"/>
    <xdr:sp macro="" textlink="">
      <xdr:nvSpPr>
        <xdr:cNvPr id="254" name="n_1aveValue【橋りょう・トンネル】&#10;一人当たり有形固定資産（償却資産）額">
          <a:extLst>
            <a:ext uri="{FF2B5EF4-FFF2-40B4-BE49-F238E27FC236}">
              <a16:creationId xmlns:a16="http://schemas.microsoft.com/office/drawing/2014/main" id="{A5CC45CF-D280-4F22-A6A6-9FE71999871A}"/>
            </a:ext>
          </a:extLst>
        </xdr:cNvPr>
        <xdr:cNvSpPr txBox="1"/>
      </xdr:nvSpPr>
      <xdr:spPr>
        <a:xfrm>
          <a:off x="9327095" y="108886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88502</xdr:rowOff>
    </xdr:from>
    <xdr:ext cx="599010" cy="259045"/>
    <xdr:sp macro="" textlink="">
      <xdr:nvSpPr>
        <xdr:cNvPr id="255" name="n_2aveValue【橋りょう・トンネル】&#10;一人当たり有形固定資産（償却資産）額">
          <a:extLst>
            <a:ext uri="{FF2B5EF4-FFF2-40B4-BE49-F238E27FC236}">
              <a16:creationId xmlns:a16="http://schemas.microsoft.com/office/drawing/2014/main" id="{925D7BF6-3C0E-459A-8E0E-8BD2CC94856A}"/>
            </a:ext>
          </a:extLst>
        </xdr:cNvPr>
        <xdr:cNvSpPr txBox="1"/>
      </xdr:nvSpPr>
      <xdr:spPr>
        <a:xfrm>
          <a:off x="8450795" y="10889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83403</xdr:rowOff>
    </xdr:from>
    <xdr:ext cx="599010" cy="259045"/>
    <xdr:sp macro="" textlink="">
      <xdr:nvSpPr>
        <xdr:cNvPr id="256" name="n_3aveValue【橋りょう・トンネル】&#10;一人当たり有形固定資産（償却資産）額">
          <a:extLst>
            <a:ext uri="{FF2B5EF4-FFF2-40B4-BE49-F238E27FC236}">
              <a16:creationId xmlns:a16="http://schemas.microsoft.com/office/drawing/2014/main" id="{61977747-1B28-4D6A-83F1-DA7CEEBA22C0}"/>
            </a:ext>
          </a:extLst>
        </xdr:cNvPr>
        <xdr:cNvSpPr txBox="1"/>
      </xdr:nvSpPr>
      <xdr:spPr>
        <a:xfrm>
          <a:off x="7561795" y="108847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59107</xdr:rowOff>
    </xdr:from>
    <xdr:ext cx="599010" cy="259045"/>
    <xdr:sp macro="" textlink="">
      <xdr:nvSpPr>
        <xdr:cNvPr id="257" name="n_4aveValue【橋りょう・トンネル】&#10;一人当たり有形固定資産（償却資産）額">
          <a:extLst>
            <a:ext uri="{FF2B5EF4-FFF2-40B4-BE49-F238E27FC236}">
              <a16:creationId xmlns:a16="http://schemas.microsoft.com/office/drawing/2014/main" id="{1B6C927C-E14F-4336-9CF7-5A08923A05CE}"/>
            </a:ext>
          </a:extLst>
        </xdr:cNvPr>
        <xdr:cNvSpPr txBox="1"/>
      </xdr:nvSpPr>
      <xdr:spPr>
        <a:xfrm>
          <a:off x="6672795" y="105175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61</xdr:row>
      <xdr:rowOff>52134</xdr:rowOff>
    </xdr:from>
    <xdr:ext cx="599010" cy="259045"/>
    <xdr:sp macro="" textlink="">
      <xdr:nvSpPr>
        <xdr:cNvPr id="258" name="n_1mainValue【橋りょう・トンネル】&#10;一人当たり有形固定資産（償却資産）額">
          <a:extLst>
            <a:ext uri="{FF2B5EF4-FFF2-40B4-BE49-F238E27FC236}">
              <a16:creationId xmlns:a16="http://schemas.microsoft.com/office/drawing/2014/main" id="{9B39C252-0DE4-47E3-B31B-E23381E7DAA3}"/>
            </a:ext>
          </a:extLst>
        </xdr:cNvPr>
        <xdr:cNvSpPr txBox="1"/>
      </xdr:nvSpPr>
      <xdr:spPr>
        <a:xfrm>
          <a:off x="9327095" y="10510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54601</xdr:rowOff>
    </xdr:from>
    <xdr:ext cx="599010" cy="259045"/>
    <xdr:sp macro="" textlink="">
      <xdr:nvSpPr>
        <xdr:cNvPr id="259" name="n_2mainValue【橋りょう・トンネル】&#10;一人当たり有形固定資産（償却資産）額">
          <a:extLst>
            <a:ext uri="{FF2B5EF4-FFF2-40B4-BE49-F238E27FC236}">
              <a16:creationId xmlns:a16="http://schemas.microsoft.com/office/drawing/2014/main" id="{57A1B199-294D-4120-A578-8A2BD4091ABA}"/>
            </a:ext>
          </a:extLst>
        </xdr:cNvPr>
        <xdr:cNvSpPr txBox="1"/>
      </xdr:nvSpPr>
      <xdr:spPr>
        <a:xfrm>
          <a:off x="8450795" y="10513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57973</xdr:rowOff>
    </xdr:from>
    <xdr:ext cx="599010" cy="259045"/>
    <xdr:sp macro="" textlink="">
      <xdr:nvSpPr>
        <xdr:cNvPr id="260" name="n_3mainValue【橋りょう・トンネル】&#10;一人当たり有形固定資産（償却資産）額">
          <a:extLst>
            <a:ext uri="{FF2B5EF4-FFF2-40B4-BE49-F238E27FC236}">
              <a16:creationId xmlns:a16="http://schemas.microsoft.com/office/drawing/2014/main" id="{D5344EFD-3211-4301-A778-387429CDBD4E}"/>
            </a:ext>
          </a:extLst>
        </xdr:cNvPr>
        <xdr:cNvSpPr txBox="1"/>
      </xdr:nvSpPr>
      <xdr:spPr>
        <a:xfrm>
          <a:off x="7561795" y="10516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37465</xdr:rowOff>
    </xdr:from>
    <xdr:ext cx="599010" cy="259045"/>
    <xdr:sp macro="" textlink="">
      <xdr:nvSpPr>
        <xdr:cNvPr id="261" name="n_4mainValue【橋りょう・トンネル】&#10;一人当たり有形固定資産（償却資産）額">
          <a:extLst>
            <a:ext uri="{FF2B5EF4-FFF2-40B4-BE49-F238E27FC236}">
              <a16:creationId xmlns:a16="http://schemas.microsoft.com/office/drawing/2014/main" id="{1BB1B1C4-F8A3-480D-B35E-CCE4FD11A5A7}"/>
            </a:ext>
          </a:extLst>
        </xdr:cNvPr>
        <xdr:cNvSpPr txBox="1"/>
      </xdr:nvSpPr>
      <xdr:spPr>
        <a:xfrm>
          <a:off x="6672795" y="10838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a:extLst>
            <a:ext uri="{FF2B5EF4-FFF2-40B4-BE49-F238E27FC236}">
              <a16:creationId xmlns:a16="http://schemas.microsoft.com/office/drawing/2014/main" id="{ECD2ABF2-ECD7-43D9-879A-F0A6698AA688}"/>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a:extLst>
            <a:ext uri="{FF2B5EF4-FFF2-40B4-BE49-F238E27FC236}">
              <a16:creationId xmlns:a16="http://schemas.microsoft.com/office/drawing/2014/main" id="{01DC4D1C-598A-44E8-8594-6630DEB06E6B}"/>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a:extLst>
            <a:ext uri="{FF2B5EF4-FFF2-40B4-BE49-F238E27FC236}">
              <a16:creationId xmlns:a16="http://schemas.microsoft.com/office/drawing/2014/main" id="{D52B9EB8-78B1-4A83-B56D-CBEE9B3CF866}"/>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a:extLst>
            <a:ext uri="{FF2B5EF4-FFF2-40B4-BE49-F238E27FC236}">
              <a16:creationId xmlns:a16="http://schemas.microsoft.com/office/drawing/2014/main" id="{C4CA7810-740E-4A4E-A2F0-EAF1A8E66C6E}"/>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a:extLst>
            <a:ext uri="{FF2B5EF4-FFF2-40B4-BE49-F238E27FC236}">
              <a16:creationId xmlns:a16="http://schemas.microsoft.com/office/drawing/2014/main" id="{CBD5CCC7-E4FB-4729-9A3D-92C4B8654C68}"/>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a:extLst>
            <a:ext uri="{FF2B5EF4-FFF2-40B4-BE49-F238E27FC236}">
              <a16:creationId xmlns:a16="http://schemas.microsoft.com/office/drawing/2014/main" id="{B92C708B-5934-4491-87C8-DFFEA992F9A7}"/>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a:extLst>
            <a:ext uri="{FF2B5EF4-FFF2-40B4-BE49-F238E27FC236}">
              <a16:creationId xmlns:a16="http://schemas.microsoft.com/office/drawing/2014/main" id="{F0D6216E-F314-4FDF-80BC-D9A1D900B00F}"/>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a:extLst>
            <a:ext uri="{FF2B5EF4-FFF2-40B4-BE49-F238E27FC236}">
              <a16:creationId xmlns:a16="http://schemas.microsoft.com/office/drawing/2014/main" id="{E35A82AD-8501-4274-89A9-2EEE292FD6D7}"/>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0" name="テキスト ボックス 269">
          <a:extLst>
            <a:ext uri="{FF2B5EF4-FFF2-40B4-BE49-F238E27FC236}">
              <a16:creationId xmlns:a16="http://schemas.microsoft.com/office/drawing/2014/main" id="{93F518A4-FE4D-437C-A497-8CFFE630978B}"/>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1" name="直線コネクタ 270">
          <a:extLst>
            <a:ext uri="{FF2B5EF4-FFF2-40B4-BE49-F238E27FC236}">
              <a16:creationId xmlns:a16="http://schemas.microsoft.com/office/drawing/2014/main" id="{8FEDD18E-8A5E-48B5-A64B-5188857B8445}"/>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2" name="テキスト ボックス 271">
          <a:extLst>
            <a:ext uri="{FF2B5EF4-FFF2-40B4-BE49-F238E27FC236}">
              <a16:creationId xmlns:a16="http://schemas.microsoft.com/office/drawing/2014/main" id="{CCCD1E82-87B8-47EF-9288-29259F862BE3}"/>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3" name="直線コネクタ 272">
          <a:extLst>
            <a:ext uri="{FF2B5EF4-FFF2-40B4-BE49-F238E27FC236}">
              <a16:creationId xmlns:a16="http://schemas.microsoft.com/office/drawing/2014/main" id="{B0038031-9CA9-4218-A8B4-15AC2FF9915D}"/>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4" name="テキスト ボックス 273">
          <a:extLst>
            <a:ext uri="{FF2B5EF4-FFF2-40B4-BE49-F238E27FC236}">
              <a16:creationId xmlns:a16="http://schemas.microsoft.com/office/drawing/2014/main" id="{B71326B5-1A68-4542-83FF-1F9A358FDE27}"/>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5" name="直線コネクタ 274">
          <a:extLst>
            <a:ext uri="{FF2B5EF4-FFF2-40B4-BE49-F238E27FC236}">
              <a16:creationId xmlns:a16="http://schemas.microsoft.com/office/drawing/2014/main" id="{1AAE052F-4D92-4C51-94F3-7020F05B4ABC}"/>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6" name="テキスト ボックス 275">
          <a:extLst>
            <a:ext uri="{FF2B5EF4-FFF2-40B4-BE49-F238E27FC236}">
              <a16:creationId xmlns:a16="http://schemas.microsoft.com/office/drawing/2014/main" id="{728625D0-A65E-46C6-BE69-9EEA4AF95203}"/>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7" name="直線コネクタ 276">
          <a:extLst>
            <a:ext uri="{FF2B5EF4-FFF2-40B4-BE49-F238E27FC236}">
              <a16:creationId xmlns:a16="http://schemas.microsoft.com/office/drawing/2014/main" id="{20B3EB43-14D4-4F63-BCDB-64449B2C7879}"/>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8" name="テキスト ボックス 277">
          <a:extLst>
            <a:ext uri="{FF2B5EF4-FFF2-40B4-BE49-F238E27FC236}">
              <a16:creationId xmlns:a16="http://schemas.microsoft.com/office/drawing/2014/main" id="{DDBBB813-58D6-4A9A-B90A-799D4D8646EA}"/>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9" name="直線コネクタ 278">
          <a:extLst>
            <a:ext uri="{FF2B5EF4-FFF2-40B4-BE49-F238E27FC236}">
              <a16:creationId xmlns:a16="http://schemas.microsoft.com/office/drawing/2014/main" id="{3C78D540-051F-4B59-BE00-53FD4744DAF6}"/>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0" name="テキスト ボックス 279">
          <a:extLst>
            <a:ext uri="{FF2B5EF4-FFF2-40B4-BE49-F238E27FC236}">
              <a16:creationId xmlns:a16="http://schemas.microsoft.com/office/drawing/2014/main" id="{5C0BF3E4-4CDB-424E-88DC-423815823ECA}"/>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1" name="直線コネクタ 280">
          <a:extLst>
            <a:ext uri="{FF2B5EF4-FFF2-40B4-BE49-F238E27FC236}">
              <a16:creationId xmlns:a16="http://schemas.microsoft.com/office/drawing/2014/main" id="{744FE43A-C68A-4917-8777-5EB38B271144}"/>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2" name="テキスト ボックス 281">
          <a:extLst>
            <a:ext uri="{FF2B5EF4-FFF2-40B4-BE49-F238E27FC236}">
              <a16:creationId xmlns:a16="http://schemas.microsoft.com/office/drawing/2014/main" id="{6BABBE1C-008D-441A-A207-1FF2B84CEA7C}"/>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3" name="直線コネクタ 282">
          <a:extLst>
            <a:ext uri="{FF2B5EF4-FFF2-40B4-BE49-F238E27FC236}">
              <a16:creationId xmlns:a16="http://schemas.microsoft.com/office/drawing/2014/main" id="{F21A0C0F-D742-4154-9648-082763DD5B36}"/>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4" name="テキスト ボックス 283">
          <a:extLst>
            <a:ext uri="{FF2B5EF4-FFF2-40B4-BE49-F238E27FC236}">
              <a16:creationId xmlns:a16="http://schemas.microsoft.com/office/drawing/2014/main" id="{E22E7528-3DB2-4B23-A31D-E5930A0AE6CB}"/>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E9B2F10A-55AA-476C-9772-3B3D5F097B47}"/>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6" name="【公営住宅】&#10;有形固定資産減価償却率グラフ枠">
          <a:extLst>
            <a:ext uri="{FF2B5EF4-FFF2-40B4-BE49-F238E27FC236}">
              <a16:creationId xmlns:a16="http://schemas.microsoft.com/office/drawing/2014/main" id="{7D6E1204-C6EB-458C-9565-297722B17D0E}"/>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8708</xdr:rowOff>
    </xdr:from>
    <xdr:to>
      <xdr:col>24</xdr:col>
      <xdr:colOff>62865</xdr:colOff>
      <xdr:row>86</xdr:row>
      <xdr:rowOff>168729</xdr:rowOff>
    </xdr:to>
    <xdr:cxnSp macro="">
      <xdr:nvCxnSpPr>
        <xdr:cNvPr id="287" name="直線コネクタ 286">
          <a:extLst>
            <a:ext uri="{FF2B5EF4-FFF2-40B4-BE49-F238E27FC236}">
              <a16:creationId xmlns:a16="http://schemas.microsoft.com/office/drawing/2014/main" id="{7DA46D7E-B623-406C-B19A-968458EAB162}"/>
            </a:ext>
          </a:extLst>
        </xdr:cNvPr>
        <xdr:cNvCxnSpPr/>
      </xdr:nvCxnSpPr>
      <xdr:spPr>
        <a:xfrm flipV="1">
          <a:off x="4634865" y="13381808"/>
          <a:ext cx="0" cy="15316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8" name="【公営住宅】&#10;有形固定資産減価償却率最小値テキスト">
          <a:extLst>
            <a:ext uri="{FF2B5EF4-FFF2-40B4-BE49-F238E27FC236}">
              <a16:creationId xmlns:a16="http://schemas.microsoft.com/office/drawing/2014/main" id="{9425D899-B3EB-4977-BE51-CF483D760690}"/>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89" name="直線コネクタ 288">
          <a:extLst>
            <a:ext uri="{FF2B5EF4-FFF2-40B4-BE49-F238E27FC236}">
              <a16:creationId xmlns:a16="http://schemas.microsoft.com/office/drawing/2014/main" id="{5C697EEB-C822-4FC4-B1B6-0AB3719F1459}"/>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126835</xdr:rowOff>
    </xdr:from>
    <xdr:ext cx="340478" cy="259045"/>
    <xdr:sp macro="" textlink="">
      <xdr:nvSpPr>
        <xdr:cNvPr id="290" name="【公営住宅】&#10;有形固定資産減価償却率最大値テキスト">
          <a:extLst>
            <a:ext uri="{FF2B5EF4-FFF2-40B4-BE49-F238E27FC236}">
              <a16:creationId xmlns:a16="http://schemas.microsoft.com/office/drawing/2014/main" id="{7FBCE32F-B2F7-4F77-9BF9-67F30557D695}"/>
            </a:ext>
          </a:extLst>
        </xdr:cNvPr>
        <xdr:cNvSpPr txBox="1"/>
      </xdr:nvSpPr>
      <xdr:spPr>
        <a:xfrm>
          <a:off x="4673600" y="1315703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8708</xdr:rowOff>
    </xdr:from>
    <xdr:to>
      <xdr:col>24</xdr:col>
      <xdr:colOff>152400</xdr:colOff>
      <xdr:row>78</xdr:row>
      <xdr:rowOff>8708</xdr:rowOff>
    </xdr:to>
    <xdr:cxnSp macro="">
      <xdr:nvCxnSpPr>
        <xdr:cNvPr id="291" name="直線コネクタ 290">
          <a:extLst>
            <a:ext uri="{FF2B5EF4-FFF2-40B4-BE49-F238E27FC236}">
              <a16:creationId xmlns:a16="http://schemas.microsoft.com/office/drawing/2014/main" id="{96BC9D46-9D76-4672-84D7-207248CD42C5}"/>
            </a:ext>
          </a:extLst>
        </xdr:cNvPr>
        <xdr:cNvCxnSpPr/>
      </xdr:nvCxnSpPr>
      <xdr:spPr>
        <a:xfrm>
          <a:off x="4546600" y="13381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85289</xdr:rowOff>
    </xdr:from>
    <xdr:ext cx="405111" cy="259045"/>
    <xdr:sp macro="" textlink="">
      <xdr:nvSpPr>
        <xdr:cNvPr id="292" name="【公営住宅】&#10;有形固定資産減価償却率平均値テキスト">
          <a:extLst>
            <a:ext uri="{FF2B5EF4-FFF2-40B4-BE49-F238E27FC236}">
              <a16:creationId xmlns:a16="http://schemas.microsoft.com/office/drawing/2014/main" id="{61ACFD2C-31AA-4967-B81D-B90CB27EAB3F}"/>
            </a:ext>
          </a:extLst>
        </xdr:cNvPr>
        <xdr:cNvSpPr txBox="1"/>
      </xdr:nvSpPr>
      <xdr:spPr>
        <a:xfrm>
          <a:off x="4673600" y="1414418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62412</xdr:rowOff>
    </xdr:from>
    <xdr:to>
      <xdr:col>24</xdr:col>
      <xdr:colOff>114300</xdr:colOff>
      <xdr:row>83</xdr:row>
      <xdr:rowOff>164012</xdr:rowOff>
    </xdr:to>
    <xdr:sp macro="" textlink="">
      <xdr:nvSpPr>
        <xdr:cNvPr id="293" name="フローチャート: 判断 292">
          <a:extLst>
            <a:ext uri="{FF2B5EF4-FFF2-40B4-BE49-F238E27FC236}">
              <a16:creationId xmlns:a16="http://schemas.microsoft.com/office/drawing/2014/main" id="{5A2B6378-2032-43D3-A433-BAD18235CBEF}"/>
            </a:ext>
          </a:extLst>
        </xdr:cNvPr>
        <xdr:cNvSpPr/>
      </xdr:nvSpPr>
      <xdr:spPr>
        <a:xfrm>
          <a:off x="4584700" y="1429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158750</xdr:rowOff>
    </xdr:from>
    <xdr:to>
      <xdr:col>20</xdr:col>
      <xdr:colOff>38100</xdr:colOff>
      <xdr:row>83</xdr:row>
      <xdr:rowOff>88900</xdr:rowOff>
    </xdr:to>
    <xdr:sp macro="" textlink="">
      <xdr:nvSpPr>
        <xdr:cNvPr id="294" name="フローチャート: 判断 293">
          <a:extLst>
            <a:ext uri="{FF2B5EF4-FFF2-40B4-BE49-F238E27FC236}">
              <a16:creationId xmlns:a16="http://schemas.microsoft.com/office/drawing/2014/main" id="{7781D6F7-96FC-4B19-B8D4-4DBA18D07B9B}"/>
            </a:ext>
          </a:extLst>
        </xdr:cNvPr>
        <xdr:cNvSpPr/>
      </xdr:nvSpPr>
      <xdr:spPr>
        <a:xfrm>
          <a:off x="3746500" y="1421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140788</xdr:rowOff>
    </xdr:from>
    <xdr:to>
      <xdr:col>15</xdr:col>
      <xdr:colOff>101600</xdr:colOff>
      <xdr:row>83</xdr:row>
      <xdr:rowOff>70938</xdr:rowOff>
    </xdr:to>
    <xdr:sp macro="" textlink="">
      <xdr:nvSpPr>
        <xdr:cNvPr id="295" name="フローチャート: 判断 294">
          <a:extLst>
            <a:ext uri="{FF2B5EF4-FFF2-40B4-BE49-F238E27FC236}">
              <a16:creationId xmlns:a16="http://schemas.microsoft.com/office/drawing/2014/main" id="{89617832-D74D-4879-A54B-E0255334E43D}"/>
            </a:ext>
          </a:extLst>
        </xdr:cNvPr>
        <xdr:cNvSpPr/>
      </xdr:nvSpPr>
      <xdr:spPr>
        <a:xfrm>
          <a:off x="2857500" y="1419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41184</xdr:rowOff>
    </xdr:from>
    <xdr:to>
      <xdr:col>10</xdr:col>
      <xdr:colOff>165100</xdr:colOff>
      <xdr:row>83</xdr:row>
      <xdr:rowOff>142784</xdr:rowOff>
    </xdr:to>
    <xdr:sp macro="" textlink="">
      <xdr:nvSpPr>
        <xdr:cNvPr id="296" name="フローチャート: 判断 295">
          <a:extLst>
            <a:ext uri="{FF2B5EF4-FFF2-40B4-BE49-F238E27FC236}">
              <a16:creationId xmlns:a16="http://schemas.microsoft.com/office/drawing/2014/main" id="{1E784733-150D-4BD7-929C-E3857039BDB6}"/>
            </a:ext>
          </a:extLst>
        </xdr:cNvPr>
        <xdr:cNvSpPr/>
      </xdr:nvSpPr>
      <xdr:spPr>
        <a:xfrm>
          <a:off x="1968500" y="1427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44450</xdr:rowOff>
    </xdr:from>
    <xdr:to>
      <xdr:col>6</xdr:col>
      <xdr:colOff>38100</xdr:colOff>
      <xdr:row>83</xdr:row>
      <xdr:rowOff>146050</xdr:rowOff>
    </xdr:to>
    <xdr:sp macro="" textlink="">
      <xdr:nvSpPr>
        <xdr:cNvPr id="297" name="フローチャート: 判断 296">
          <a:extLst>
            <a:ext uri="{FF2B5EF4-FFF2-40B4-BE49-F238E27FC236}">
              <a16:creationId xmlns:a16="http://schemas.microsoft.com/office/drawing/2014/main" id="{E1F1CA94-5FCB-4FD1-9F2A-7C0CD7C9FAF7}"/>
            </a:ext>
          </a:extLst>
        </xdr:cNvPr>
        <xdr:cNvSpPr/>
      </xdr:nvSpPr>
      <xdr:spPr>
        <a:xfrm>
          <a:off x="1079500" y="142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AF1CAE46-626E-4184-9B04-065ED510EA0C}"/>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2F00B67E-AD2F-4C37-A179-109F0FDE5FB1}"/>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13CDD58E-A447-44FA-9F15-7D56B7BC0F02}"/>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2598693B-3D75-4035-8843-2923A2907138}"/>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2873DB82-B0A5-42AE-9412-2F573CDF2AC4}"/>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145687</xdr:rowOff>
    </xdr:from>
    <xdr:to>
      <xdr:col>24</xdr:col>
      <xdr:colOff>114300</xdr:colOff>
      <xdr:row>86</xdr:row>
      <xdr:rowOff>75837</xdr:rowOff>
    </xdr:to>
    <xdr:sp macro="" textlink="">
      <xdr:nvSpPr>
        <xdr:cNvPr id="303" name="楕円 302">
          <a:extLst>
            <a:ext uri="{FF2B5EF4-FFF2-40B4-BE49-F238E27FC236}">
              <a16:creationId xmlns:a16="http://schemas.microsoft.com/office/drawing/2014/main" id="{31DF5E66-1F8F-4AE1-BC74-D0FAFC4D0524}"/>
            </a:ext>
          </a:extLst>
        </xdr:cNvPr>
        <xdr:cNvSpPr/>
      </xdr:nvSpPr>
      <xdr:spPr>
        <a:xfrm>
          <a:off x="4584700" y="14718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124114</xdr:rowOff>
    </xdr:from>
    <xdr:ext cx="405111" cy="259045"/>
    <xdr:sp macro="" textlink="">
      <xdr:nvSpPr>
        <xdr:cNvPr id="304" name="【公営住宅】&#10;有形固定資産減価償却率該当値テキスト">
          <a:extLst>
            <a:ext uri="{FF2B5EF4-FFF2-40B4-BE49-F238E27FC236}">
              <a16:creationId xmlns:a16="http://schemas.microsoft.com/office/drawing/2014/main" id="{25F55768-C465-42A4-9B69-D2DCA28057C3}"/>
            </a:ext>
          </a:extLst>
        </xdr:cNvPr>
        <xdr:cNvSpPr txBox="1"/>
      </xdr:nvSpPr>
      <xdr:spPr>
        <a:xfrm>
          <a:off x="4673600" y="146973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126093</xdr:rowOff>
    </xdr:from>
    <xdr:to>
      <xdr:col>20</xdr:col>
      <xdr:colOff>38100</xdr:colOff>
      <xdr:row>86</xdr:row>
      <xdr:rowOff>56243</xdr:rowOff>
    </xdr:to>
    <xdr:sp macro="" textlink="">
      <xdr:nvSpPr>
        <xdr:cNvPr id="305" name="楕円 304">
          <a:extLst>
            <a:ext uri="{FF2B5EF4-FFF2-40B4-BE49-F238E27FC236}">
              <a16:creationId xmlns:a16="http://schemas.microsoft.com/office/drawing/2014/main" id="{A886663D-699C-4559-BE3F-823BB5943558}"/>
            </a:ext>
          </a:extLst>
        </xdr:cNvPr>
        <xdr:cNvSpPr/>
      </xdr:nvSpPr>
      <xdr:spPr>
        <a:xfrm>
          <a:off x="3746500" y="1469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86</xdr:row>
      <xdr:rowOff>5443</xdr:rowOff>
    </xdr:from>
    <xdr:to>
      <xdr:col>24</xdr:col>
      <xdr:colOff>63500</xdr:colOff>
      <xdr:row>86</xdr:row>
      <xdr:rowOff>25037</xdr:rowOff>
    </xdr:to>
    <xdr:cxnSp macro="">
      <xdr:nvCxnSpPr>
        <xdr:cNvPr id="306" name="直線コネクタ 305">
          <a:extLst>
            <a:ext uri="{FF2B5EF4-FFF2-40B4-BE49-F238E27FC236}">
              <a16:creationId xmlns:a16="http://schemas.microsoft.com/office/drawing/2014/main" id="{FA6A82F1-12BA-4018-B336-01583115AF05}"/>
            </a:ext>
          </a:extLst>
        </xdr:cNvPr>
        <xdr:cNvCxnSpPr/>
      </xdr:nvCxnSpPr>
      <xdr:spPr>
        <a:xfrm>
          <a:off x="3797300" y="14750143"/>
          <a:ext cx="8382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85</xdr:row>
      <xdr:rowOff>104866</xdr:rowOff>
    </xdr:from>
    <xdr:to>
      <xdr:col>15</xdr:col>
      <xdr:colOff>101600</xdr:colOff>
      <xdr:row>86</xdr:row>
      <xdr:rowOff>35016</xdr:rowOff>
    </xdr:to>
    <xdr:sp macro="" textlink="">
      <xdr:nvSpPr>
        <xdr:cNvPr id="307" name="楕円 306">
          <a:extLst>
            <a:ext uri="{FF2B5EF4-FFF2-40B4-BE49-F238E27FC236}">
              <a16:creationId xmlns:a16="http://schemas.microsoft.com/office/drawing/2014/main" id="{B75D0371-6150-4E0D-A9F1-C7F00BFDA148}"/>
            </a:ext>
          </a:extLst>
        </xdr:cNvPr>
        <xdr:cNvSpPr/>
      </xdr:nvSpPr>
      <xdr:spPr>
        <a:xfrm>
          <a:off x="2857500" y="14678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155666</xdr:rowOff>
    </xdr:from>
    <xdr:to>
      <xdr:col>19</xdr:col>
      <xdr:colOff>177800</xdr:colOff>
      <xdr:row>86</xdr:row>
      <xdr:rowOff>5443</xdr:rowOff>
    </xdr:to>
    <xdr:cxnSp macro="">
      <xdr:nvCxnSpPr>
        <xdr:cNvPr id="308" name="直線コネクタ 307">
          <a:extLst>
            <a:ext uri="{FF2B5EF4-FFF2-40B4-BE49-F238E27FC236}">
              <a16:creationId xmlns:a16="http://schemas.microsoft.com/office/drawing/2014/main" id="{9985C32C-D97F-4D32-8A49-F0AA0E841809}"/>
            </a:ext>
          </a:extLst>
        </xdr:cNvPr>
        <xdr:cNvCxnSpPr/>
      </xdr:nvCxnSpPr>
      <xdr:spPr>
        <a:xfrm>
          <a:off x="2908300" y="14728916"/>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85</xdr:row>
      <xdr:rowOff>83638</xdr:rowOff>
    </xdr:from>
    <xdr:to>
      <xdr:col>10</xdr:col>
      <xdr:colOff>165100</xdr:colOff>
      <xdr:row>86</xdr:row>
      <xdr:rowOff>13788</xdr:rowOff>
    </xdr:to>
    <xdr:sp macro="" textlink="">
      <xdr:nvSpPr>
        <xdr:cNvPr id="309" name="楕円 308">
          <a:extLst>
            <a:ext uri="{FF2B5EF4-FFF2-40B4-BE49-F238E27FC236}">
              <a16:creationId xmlns:a16="http://schemas.microsoft.com/office/drawing/2014/main" id="{20CE34E0-D68B-496C-BBC6-1A9946A78988}"/>
            </a:ext>
          </a:extLst>
        </xdr:cNvPr>
        <xdr:cNvSpPr/>
      </xdr:nvSpPr>
      <xdr:spPr>
        <a:xfrm>
          <a:off x="1968500" y="14656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134438</xdr:rowOff>
    </xdr:from>
    <xdr:to>
      <xdr:col>15</xdr:col>
      <xdr:colOff>50800</xdr:colOff>
      <xdr:row>85</xdr:row>
      <xdr:rowOff>155666</xdr:rowOff>
    </xdr:to>
    <xdr:cxnSp macro="">
      <xdr:nvCxnSpPr>
        <xdr:cNvPr id="310" name="直線コネクタ 309">
          <a:extLst>
            <a:ext uri="{FF2B5EF4-FFF2-40B4-BE49-F238E27FC236}">
              <a16:creationId xmlns:a16="http://schemas.microsoft.com/office/drawing/2014/main" id="{547246F7-3A1C-4C36-9C3A-4802C2480E5B}"/>
            </a:ext>
          </a:extLst>
        </xdr:cNvPr>
        <xdr:cNvCxnSpPr/>
      </xdr:nvCxnSpPr>
      <xdr:spPr>
        <a:xfrm>
          <a:off x="2019300" y="14707688"/>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85</xdr:row>
      <xdr:rowOff>64044</xdr:rowOff>
    </xdr:from>
    <xdr:to>
      <xdr:col>6</xdr:col>
      <xdr:colOff>38100</xdr:colOff>
      <xdr:row>85</xdr:row>
      <xdr:rowOff>165644</xdr:rowOff>
    </xdr:to>
    <xdr:sp macro="" textlink="">
      <xdr:nvSpPr>
        <xdr:cNvPr id="311" name="楕円 310">
          <a:extLst>
            <a:ext uri="{FF2B5EF4-FFF2-40B4-BE49-F238E27FC236}">
              <a16:creationId xmlns:a16="http://schemas.microsoft.com/office/drawing/2014/main" id="{8C61147C-0BF2-4D6E-99F6-A4428C310178}"/>
            </a:ext>
          </a:extLst>
        </xdr:cNvPr>
        <xdr:cNvSpPr/>
      </xdr:nvSpPr>
      <xdr:spPr>
        <a:xfrm>
          <a:off x="1079500" y="14637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85</xdr:row>
      <xdr:rowOff>114844</xdr:rowOff>
    </xdr:from>
    <xdr:to>
      <xdr:col>10</xdr:col>
      <xdr:colOff>114300</xdr:colOff>
      <xdr:row>85</xdr:row>
      <xdr:rowOff>134438</xdr:rowOff>
    </xdr:to>
    <xdr:cxnSp macro="">
      <xdr:nvCxnSpPr>
        <xdr:cNvPr id="312" name="直線コネクタ 311">
          <a:extLst>
            <a:ext uri="{FF2B5EF4-FFF2-40B4-BE49-F238E27FC236}">
              <a16:creationId xmlns:a16="http://schemas.microsoft.com/office/drawing/2014/main" id="{87271065-DA3D-417B-90B9-38C6D505349A}"/>
            </a:ext>
          </a:extLst>
        </xdr:cNvPr>
        <xdr:cNvCxnSpPr/>
      </xdr:nvCxnSpPr>
      <xdr:spPr>
        <a:xfrm>
          <a:off x="1130300" y="14688094"/>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105427</xdr:rowOff>
    </xdr:from>
    <xdr:ext cx="405111" cy="259045"/>
    <xdr:sp macro="" textlink="">
      <xdr:nvSpPr>
        <xdr:cNvPr id="313" name="n_1aveValue【公営住宅】&#10;有形固定資産減価償却率">
          <a:extLst>
            <a:ext uri="{FF2B5EF4-FFF2-40B4-BE49-F238E27FC236}">
              <a16:creationId xmlns:a16="http://schemas.microsoft.com/office/drawing/2014/main" id="{0CFBDEA9-B11C-4EAF-B30C-0ECFB50B2C78}"/>
            </a:ext>
          </a:extLst>
        </xdr:cNvPr>
        <xdr:cNvSpPr txBox="1"/>
      </xdr:nvSpPr>
      <xdr:spPr>
        <a:xfrm>
          <a:off x="3582044" y="13992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87465</xdr:rowOff>
    </xdr:from>
    <xdr:ext cx="405111" cy="259045"/>
    <xdr:sp macro="" textlink="">
      <xdr:nvSpPr>
        <xdr:cNvPr id="314" name="n_2aveValue【公営住宅】&#10;有形固定資産減価償却率">
          <a:extLst>
            <a:ext uri="{FF2B5EF4-FFF2-40B4-BE49-F238E27FC236}">
              <a16:creationId xmlns:a16="http://schemas.microsoft.com/office/drawing/2014/main" id="{FCD5404B-6B80-4498-903F-391B9CA987B6}"/>
            </a:ext>
          </a:extLst>
        </xdr:cNvPr>
        <xdr:cNvSpPr txBox="1"/>
      </xdr:nvSpPr>
      <xdr:spPr>
        <a:xfrm>
          <a:off x="2705744" y="139749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159311</xdr:rowOff>
    </xdr:from>
    <xdr:ext cx="405111" cy="259045"/>
    <xdr:sp macro="" textlink="">
      <xdr:nvSpPr>
        <xdr:cNvPr id="315" name="n_3aveValue【公営住宅】&#10;有形固定資産減価償却率">
          <a:extLst>
            <a:ext uri="{FF2B5EF4-FFF2-40B4-BE49-F238E27FC236}">
              <a16:creationId xmlns:a16="http://schemas.microsoft.com/office/drawing/2014/main" id="{608DB4CF-EE78-4867-885A-309D320848C1}"/>
            </a:ext>
          </a:extLst>
        </xdr:cNvPr>
        <xdr:cNvSpPr txBox="1"/>
      </xdr:nvSpPr>
      <xdr:spPr>
        <a:xfrm>
          <a:off x="1816744" y="140467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162577</xdr:rowOff>
    </xdr:from>
    <xdr:ext cx="405111" cy="259045"/>
    <xdr:sp macro="" textlink="">
      <xdr:nvSpPr>
        <xdr:cNvPr id="316" name="n_4aveValue【公営住宅】&#10;有形固定資産減価償却率">
          <a:extLst>
            <a:ext uri="{FF2B5EF4-FFF2-40B4-BE49-F238E27FC236}">
              <a16:creationId xmlns:a16="http://schemas.microsoft.com/office/drawing/2014/main" id="{F3C366C6-E2F2-41F0-B389-2F804B63FFF7}"/>
            </a:ext>
          </a:extLst>
        </xdr:cNvPr>
        <xdr:cNvSpPr txBox="1"/>
      </xdr:nvSpPr>
      <xdr:spPr>
        <a:xfrm>
          <a:off x="927744" y="14050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86</xdr:row>
      <xdr:rowOff>47370</xdr:rowOff>
    </xdr:from>
    <xdr:ext cx="405111" cy="259045"/>
    <xdr:sp macro="" textlink="">
      <xdr:nvSpPr>
        <xdr:cNvPr id="317" name="n_1mainValue【公営住宅】&#10;有形固定資産減価償却率">
          <a:extLst>
            <a:ext uri="{FF2B5EF4-FFF2-40B4-BE49-F238E27FC236}">
              <a16:creationId xmlns:a16="http://schemas.microsoft.com/office/drawing/2014/main" id="{C3043212-B7B1-438C-9D74-CC1C1ADED41B}"/>
            </a:ext>
          </a:extLst>
        </xdr:cNvPr>
        <xdr:cNvSpPr txBox="1"/>
      </xdr:nvSpPr>
      <xdr:spPr>
        <a:xfrm>
          <a:off x="3582044" y="147920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86</xdr:row>
      <xdr:rowOff>26143</xdr:rowOff>
    </xdr:from>
    <xdr:ext cx="405111" cy="259045"/>
    <xdr:sp macro="" textlink="">
      <xdr:nvSpPr>
        <xdr:cNvPr id="318" name="n_2mainValue【公営住宅】&#10;有形固定資産減価償却率">
          <a:extLst>
            <a:ext uri="{FF2B5EF4-FFF2-40B4-BE49-F238E27FC236}">
              <a16:creationId xmlns:a16="http://schemas.microsoft.com/office/drawing/2014/main" id="{5B6536CC-5C0D-42FF-A3DE-A439D6ED5790}"/>
            </a:ext>
          </a:extLst>
        </xdr:cNvPr>
        <xdr:cNvSpPr txBox="1"/>
      </xdr:nvSpPr>
      <xdr:spPr>
        <a:xfrm>
          <a:off x="2705744" y="147708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86</xdr:row>
      <xdr:rowOff>4915</xdr:rowOff>
    </xdr:from>
    <xdr:ext cx="405111" cy="259045"/>
    <xdr:sp macro="" textlink="">
      <xdr:nvSpPr>
        <xdr:cNvPr id="319" name="n_3mainValue【公営住宅】&#10;有形固定資産減価償却率">
          <a:extLst>
            <a:ext uri="{FF2B5EF4-FFF2-40B4-BE49-F238E27FC236}">
              <a16:creationId xmlns:a16="http://schemas.microsoft.com/office/drawing/2014/main" id="{AD6AF606-7B17-474A-B45A-87E9B7F0F28A}"/>
            </a:ext>
          </a:extLst>
        </xdr:cNvPr>
        <xdr:cNvSpPr txBox="1"/>
      </xdr:nvSpPr>
      <xdr:spPr>
        <a:xfrm>
          <a:off x="1816744" y="14749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156771</xdr:rowOff>
    </xdr:from>
    <xdr:ext cx="405111" cy="259045"/>
    <xdr:sp macro="" textlink="">
      <xdr:nvSpPr>
        <xdr:cNvPr id="320" name="n_4mainValue【公営住宅】&#10;有形固定資産減価償却率">
          <a:extLst>
            <a:ext uri="{FF2B5EF4-FFF2-40B4-BE49-F238E27FC236}">
              <a16:creationId xmlns:a16="http://schemas.microsoft.com/office/drawing/2014/main" id="{BB021903-4A8E-4ABD-B6A3-5BE3D02FF9CA}"/>
            </a:ext>
          </a:extLst>
        </xdr:cNvPr>
        <xdr:cNvSpPr txBox="1"/>
      </xdr:nvSpPr>
      <xdr:spPr>
        <a:xfrm>
          <a:off x="927744" y="14730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1" name="正方形/長方形 320">
          <a:extLst>
            <a:ext uri="{FF2B5EF4-FFF2-40B4-BE49-F238E27FC236}">
              <a16:creationId xmlns:a16="http://schemas.microsoft.com/office/drawing/2014/main" id="{3F6139E3-26F2-4DBF-931D-BAB49728C6AA}"/>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2" name="正方形/長方形 321">
          <a:extLst>
            <a:ext uri="{FF2B5EF4-FFF2-40B4-BE49-F238E27FC236}">
              <a16:creationId xmlns:a16="http://schemas.microsoft.com/office/drawing/2014/main" id="{3A4E70AC-EC89-45C5-AC96-7DAB19F8D0B3}"/>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3" name="正方形/長方形 322">
          <a:extLst>
            <a:ext uri="{FF2B5EF4-FFF2-40B4-BE49-F238E27FC236}">
              <a16:creationId xmlns:a16="http://schemas.microsoft.com/office/drawing/2014/main" id="{60966691-ADE0-4550-9D52-1CA965EEF795}"/>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4" name="正方形/長方形 323">
          <a:extLst>
            <a:ext uri="{FF2B5EF4-FFF2-40B4-BE49-F238E27FC236}">
              <a16:creationId xmlns:a16="http://schemas.microsoft.com/office/drawing/2014/main" id="{4A503AFD-71B5-45E3-A35D-BB77B79556AE}"/>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5" name="正方形/長方形 324">
          <a:extLst>
            <a:ext uri="{FF2B5EF4-FFF2-40B4-BE49-F238E27FC236}">
              <a16:creationId xmlns:a16="http://schemas.microsoft.com/office/drawing/2014/main" id="{169C4307-AD0F-4279-B0F6-A29900A7539C}"/>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6" name="正方形/長方形 325">
          <a:extLst>
            <a:ext uri="{FF2B5EF4-FFF2-40B4-BE49-F238E27FC236}">
              <a16:creationId xmlns:a16="http://schemas.microsoft.com/office/drawing/2014/main" id="{1A8206FA-E0F7-4559-BD0B-8CCED53B544D}"/>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7" name="正方形/長方形 326">
          <a:extLst>
            <a:ext uri="{FF2B5EF4-FFF2-40B4-BE49-F238E27FC236}">
              <a16:creationId xmlns:a16="http://schemas.microsoft.com/office/drawing/2014/main" id="{CF80A9D2-3BD0-482E-8CEF-1EE7921D6943}"/>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8" name="正方形/長方形 327">
          <a:extLst>
            <a:ext uri="{FF2B5EF4-FFF2-40B4-BE49-F238E27FC236}">
              <a16:creationId xmlns:a16="http://schemas.microsoft.com/office/drawing/2014/main" id="{543FCC43-3687-4D07-9650-7A0BB98CDCED}"/>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9" name="テキスト ボックス 328">
          <a:extLst>
            <a:ext uri="{FF2B5EF4-FFF2-40B4-BE49-F238E27FC236}">
              <a16:creationId xmlns:a16="http://schemas.microsoft.com/office/drawing/2014/main" id="{E9BA4B85-0942-4631-AB2C-C41E6F5DABFC}"/>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0" name="直線コネクタ 329">
          <a:extLst>
            <a:ext uri="{FF2B5EF4-FFF2-40B4-BE49-F238E27FC236}">
              <a16:creationId xmlns:a16="http://schemas.microsoft.com/office/drawing/2014/main" id="{4097BA05-59AB-42A2-9503-D0BBF1D66E77}"/>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1" name="直線コネクタ 330">
          <a:extLst>
            <a:ext uri="{FF2B5EF4-FFF2-40B4-BE49-F238E27FC236}">
              <a16:creationId xmlns:a16="http://schemas.microsoft.com/office/drawing/2014/main" id="{763A7867-1801-411C-B5B8-C1BB1ADD0147}"/>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2" name="テキスト ボックス 331">
          <a:extLst>
            <a:ext uri="{FF2B5EF4-FFF2-40B4-BE49-F238E27FC236}">
              <a16:creationId xmlns:a16="http://schemas.microsoft.com/office/drawing/2014/main" id="{BB26A025-A680-4D92-88F3-D60B9C52E6E7}"/>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3" name="直線コネクタ 332">
          <a:extLst>
            <a:ext uri="{FF2B5EF4-FFF2-40B4-BE49-F238E27FC236}">
              <a16:creationId xmlns:a16="http://schemas.microsoft.com/office/drawing/2014/main" id="{1AB6A448-D186-4C35-9C1B-4625A275F448}"/>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4" name="テキスト ボックス 333">
          <a:extLst>
            <a:ext uri="{FF2B5EF4-FFF2-40B4-BE49-F238E27FC236}">
              <a16:creationId xmlns:a16="http://schemas.microsoft.com/office/drawing/2014/main" id="{26419F3A-70E5-431E-B170-6268DAEED2CD}"/>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5" name="直線コネクタ 334">
          <a:extLst>
            <a:ext uri="{FF2B5EF4-FFF2-40B4-BE49-F238E27FC236}">
              <a16:creationId xmlns:a16="http://schemas.microsoft.com/office/drawing/2014/main" id="{BF51EA61-2056-48A4-B99D-35B1E610780B}"/>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6" name="テキスト ボックス 335">
          <a:extLst>
            <a:ext uri="{FF2B5EF4-FFF2-40B4-BE49-F238E27FC236}">
              <a16:creationId xmlns:a16="http://schemas.microsoft.com/office/drawing/2014/main" id="{4776BBAA-F5B5-42DA-850E-477ED3888FD6}"/>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7" name="直線コネクタ 336">
          <a:extLst>
            <a:ext uri="{FF2B5EF4-FFF2-40B4-BE49-F238E27FC236}">
              <a16:creationId xmlns:a16="http://schemas.microsoft.com/office/drawing/2014/main" id="{1C007DCD-3132-4D8C-B3C6-68B2A144B789}"/>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8" name="テキスト ボックス 337">
          <a:extLst>
            <a:ext uri="{FF2B5EF4-FFF2-40B4-BE49-F238E27FC236}">
              <a16:creationId xmlns:a16="http://schemas.microsoft.com/office/drawing/2014/main" id="{81345A33-0969-4620-B672-83935ED235B3}"/>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a:extLst>
            <a:ext uri="{FF2B5EF4-FFF2-40B4-BE49-F238E27FC236}">
              <a16:creationId xmlns:a16="http://schemas.microsoft.com/office/drawing/2014/main" id="{80A8BF05-3953-42B5-9583-05411FA30B2C}"/>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0" name="テキスト ボックス 339">
          <a:extLst>
            <a:ext uri="{FF2B5EF4-FFF2-40B4-BE49-F238E27FC236}">
              <a16:creationId xmlns:a16="http://schemas.microsoft.com/office/drawing/2014/main" id="{D68D14AF-EB6D-4753-8CEA-DDB1950731B2}"/>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公営住宅】&#10;一人当たり面積グラフ枠">
          <a:extLst>
            <a:ext uri="{FF2B5EF4-FFF2-40B4-BE49-F238E27FC236}">
              <a16:creationId xmlns:a16="http://schemas.microsoft.com/office/drawing/2014/main" id="{C7916EB3-9777-4582-8A81-09A2DC8D9BA0}"/>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68275</xdr:rowOff>
    </xdr:from>
    <xdr:to>
      <xdr:col>54</xdr:col>
      <xdr:colOff>189865</xdr:colOff>
      <xdr:row>86</xdr:row>
      <xdr:rowOff>35128</xdr:rowOff>
    </xdr:to>
    <xdr:cxnSp macro="">
      <xdr:nvCxnSpPr>
        <xdr:cNvPr id="342" name="直線コネクタ 341">
          <a:extLst>
            <a:ext uri="{FF2B5EF4-FFF2-40B4-BE49-F238E27FC236}">
              <a16:creationId xmlns:a16="http://schemas.microsoft.com/office/drawing/2014/main" id="{CEF7717E-BC78-41AD-AEF1-49C2509F8E56}"/>
            </a:ext>
          </a:extLst>
        </xdr:cNvPr>
        <xdr:cNvCxnSpPr/>
      </xdr:nvCxnSpPr>
      <xdr:spPr>
        <a:xfrm flipV="1">
          <a:off x="10476865" y="13441375"/>
          <a:ext cx="0" cy="13384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38955</xdr:rowOff>
    </xdr:from>
    <xdr:ext cx="469744" cy="259045"/>
    <xdr:sp macro="" textlink="">
      <xdr:nvSpPr>
        <xdr:cNvPr id="343" name="【公営住宅】&#10;一人当たり面積最小値テキスト">
          <a:extLst>
            <a:ext uri="{FF2B5EF4-FFF2-40B4-BE49-F238E27FC236}">
              <a16:creationId xmlns:a16="http://schemas.microsoft.com/office/drawing/2014/main" id="{A17CD2C8-609A-44FE-A5B9-F2121C2148B3}"/>
            </a:ext>
          </a:extLst>
        </xdr:cNvPr>
        <xdr:cNvSpPr txBox="1"/>
      </xdr:nvSpPr>
      <xdr:spPr>
        <a:xfrm>
          <a:off x="10515600" y="14783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35128</xdr:rowOff>
    </xdr:from>
    <xdr:to>
      <xdr:col>55</xdr:col>
      <xdr:colOff>88900</xdr:colOff>
      <xdr:row>86</xdr:row>
      <xdr:rowOff>35128</xdr:rowOff>
    </xdr:to>
    <xdr:cxnSp macro="">
      <xdr:nvCxnSpPr>
        <xdr:cNvPr id="344" name="直線コネクタ 343">
          <a:extLst>
            <a:ext uri="{FF2B5EF4-FFF2-40B4-BE49-F238E27FC236}">
              <a16:creationId xmlns:a16="http://schemas.microsoft.com/office/drawing/2014/main" id="{9524FEDD-5198-468A-8CB6-C350FB8D8BCD}"/>
            </a:ext>
          </a:extLst>
        </xdr:cNvPr>
        <xdr:cNvCxnSpPr/>
      </xdr:nvCxnSpPr>
      <xdr:spPr>
        <a:xfrm>
          <a:off x="10388600" y="14779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14952</xdr:rowOff>
    </xdr:from>
    <xdr:ext cx="469744" cy="259045"/>
    <xdr:sp macro="" textlink="">
      <xdr:nvSpPr>
        <xdr:cNvPr id="345" name="【公営住宅】&#10;一人当たり面積最大値テキスト">
          <a:extLst>
            <a:ext uri="{FF2B5EF4-FFF2-40B4-BE49-F238E27FC236}">
              <a16:creationId xmlns:a16="http://schemas.microsoft.com/office/drawing/2014/main" id="{838C9936-3B9C-41DB-B545-C5FBE6EB65A2}"/>
            </a:ext>
          </a:extLst>
        </xdr:cNvPr>
        <xdr:cNvSpPr txBox="1"/>
      </xdr:nvSpPr>
      <xdr:spPr>
        <a:xfrm>
          <a:off x="10515600" y="13216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68275</xdr:rowOff>
    </xdr:from>
    <xdr:to>
      <xdr:col>55</xdr:col>
      <xdr:colOff>88900</xdr:colOff>
      <xdr:row>78</xdr:row>
      <xdr:rowOff>68275</xdr:rowOff>
    </xdr:to>
    <xdr:cxnSp macro="">
      <xdr:nvCxnSpPr>
        <xdr:cNvPr id="346" name="直線コネクタ 345">
          <a:extLst>
            <a:ext uri="{FF2B5EF4-FFF2-40B4-BE49-F238E27FC236}">
              <a16:creationId xmlns:a16="http://schemas.microsoft.com/office/drawing/2014/main" id="{264E318A-6DC5-4C4E-AE83-89A66B320DD8}"/>
            </a:ext>
          </a:extLst>
        </xdr:cNvPr>
        <xdr:cNvCxnSpPr/>
      </xdr:nvCxnSpPr>
      <xdr:spPr>
        <a:xfrm>
          <a:off x="10388600" y="13441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49040</xdr:rowOff>
    </xdr:from>
    <xdr:ext cx="469744" cy="259045"/>
    <xdr:sp macro="" textlink="">
      <xdr:nvSpPr>
        <xdr:cNvPr id="347" name="【公営住宅】&#10;一人当たり面積平均値テキスト">
          <a:extLst>
            <a:ext uri="{FF2B5EF4-FFF2-40B4-BE49-F238E27FC236}">
              <a16:creationId xmlns:a16="http://schemas.microsoft.com/office/drawing/2014/main" id="{4BDC656A-2335-4796-93AB-7C8C44BD7E76}"/>
            </a:ext>
          </a:extLst>
        </xdr:cNvPr>
        <xdr:cNvSpPr txBox="1"/>
      </xdr:nvSpPr>
      <xdr:spPr>
        <a:xfrm>
          <a:off x="10515600" y="144508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26163</xdr:rowOff>
    </xdr:from>
    <xdr:to>
      <xdr:col>55</xdr:col>
      <xdr:colOff>50800</xdr:colOff>
      <xdr:row>85</xdr:row>
      <xdr:rowOff>127763</xdr:rowOff>
    </xdr:to>
    <xdr:sp macro="" textlink="">
      <xdr:nvSpPr>
        <xdr:cNvPr id="348" name="フローチャート: 判断 347">
          <a:extLst>
            <a:ext uri="{FF2B5EF4-FFF2-40B4-BE49-F238E27FC236}">
              <a16:creationId xmlns:a16="http://schemas.microsoft.com/office/drawing/2014/main" id="{545FEF06-9BB5-4A9C-9451-7719E3AD42AA}"/>
            </a:ext>
          </a:extLst>
        </xdr:cNvPr>
        <xdr:cNvSpPr/>
      </xdr:nvSpPr>
      <xdr:spPr>
        <a:xfrm>
          <a:off x="10426700" y="1459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27076</xdr:rowOff>
    </xdr:from>
    <xdr:to>
      <xdr:col>50</xdr:col>
      <xdr:colOff>165100</xdr:colOff>
      <xdr:row>85</xdr:row>
      <xdr:rowOff>128676</xdr:rowOff>
    </xdr:to>
    <xdr:sp macro="" textlink="">
      <xdr:nvSpPr>
        <xdr:cNvPr id="349" name="フローチャート: 判断 348">
          <a:extLst>
            <a:ext uri="{FF2B5EF4-FFF2-40B4-BE49-F238E27FC236}">
              <a16:creationId xmlns:a16="http://schemas.microsoft.com/office/drawing/2014/main" id="{31B1D403-594B-486E-9B1C-CDB07622E569}"/>
            </a:ext>
          </a:extLst>
        </xdr:cNvPr>
        <xdr:cNvSpPr/>
      </xdr:nvSpPr>
      <xdr:spPr>
        <a:xfrm>
          <a:off x="9588500" y="14600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27991</xdr:rowOff>
    </xdr:from>
    <xdr:to>
      <xdr:col>46</xdr:col>
      <xdr:colOff>38100</xdr:colOff>
      <xdr:row>85</xdr:row>
      <xdr:rowOff>129591</xdr:rowOff>
    </xdr:to>
    <xdr:sp macro="" textlink="">
      <xdr:nvSpPr>
        <xdr:cNvPr id="350" name="フローチャート: 判断 349">
          <a:extLst>
            <a:ext uri="{FF2B5EF4-FFF2-40B4-BE49-F238E27FC236}">
              <a16:creationId xmlns:a16="http://schemas.microsoft.com/office/drawing/2014/main" id="{7206B209-91D5-40E9-B6DB-191AE953518B}"/>
            </a:ext>
          </a:extLst>
        </xdr:cNvPr>
        <xdr:cNvSpPr/>
      </xdr:nvSpPr>
      <xdr:spPr>
        <a:xfrm>
          <a:off x="8699500" y="14601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34162</xdr:rowOff>
    </xdr:from>
    <xdr:to>
      <xdr:col>41</xdr:col>
      <xdr:colOff>101600</xdr:colOff>
      <xdr:row>85</xdr:row>
      <xdr:rowOff>135762</xdr:rowOff>
    </xdr:to>
    <xdr:sp macro="" textlink="">
      <xdr:nvSpPr>
        <xdr:cNvPr id="351" name="フローチャート: 判断 350">
          <a:extLst>
            <a:ext uri="{FF2B5EF4-FFF2-40B4-BE49-F238E27FC236}">
              <a16:creationId xmlns:a16="http://schemas.microsoft.com/office/drawing/2014/main" id="{570FAA37-FABB-4DDA-B6DB-3BD02C1E75F6}"/>
            </a:ext>
          </a:extLst>
        </xdr:cNvPr>
        <xdr:cNvSpPr/>
      </xdr:nvSpPr>
      <xdr:spPr>
        <a:xfrm>
          <a:off x="7810500" y="14607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20447</xdr:rowOff>
    </xdr:from>
    <xdr:to>
      <xdr:col>36</xdr:col>
      <xdr:colOff>165100</xdr:colOff>
      <xdr:row>85</xdr:row>
      <xdr:rowOff>122047</xdr:rowOff>
    </xdr:to>
    <xdr:sp macro="" textlink="">
      <xdr:nvSpPr>
        <xdr:cNvPr id="352" name="フローチャート: 判断 351">
          <a:extLst>
            <a:ext uri="{FF2B5EF4-FFF2-40B4-BE49-F238E27FC236}">
              <a16:creationId xmlns:a16="http://schemas.microsoft.com/office/drawing/2014/main" id="{9158B512-7B78-41D1-8A41-9445AF2F1002}"/>
            </a:ext>
          </a:extLst>
        </xdr:cNvPr>
        <xdr:cNvSpPr/>
      </xdr:nvSpPr>
      <xdr:spPr>
        <a:xfrm>
          <a:off x="6921500" y="14593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423665FA-49FB-462C-8AE8-3CF0050C7D64}"/>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AD82561C-C2F8-4E95-B9B0-E193FB3463E8}"/>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A025DEAE-278C-4B09-9DDA-872DFE2B560E}"/>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E5A8BE36-2801-4FDA-815A-5993A09A553E}"/>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F8556B52-FED2-4E8F-8765-4472A40A043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83541</xdr:rowOff>
    </xdr:from>
    <xdr:to>
      <xdr:col>55</xdr:col>
      <xdr:colOff>50800</xdr:colOff>
      <xdr:row>86</xdr:row>
      <xdr:rowOff>13691</xdr:rowOff>
    </xdr:to>
    <xdr:sp macro="" textlink="">
      <xdr:nvSpPr>
        <xdr:cNvPr id="358" name="楕円 357">
          <a:extLst>
            <a:ext uri="{FF2B5EF4-FFF2-40B4-BE49-F238E27FC236}">
              <a16:creationId xmlns:a16="http://schemas.microsoft.com/office/drawing/2014/main" id="{E7614C01-9DD3-4230-B1DB-AE62D53E259F}"/>
            </a:ext>
          </a:extLst>
        </xdr:cNvPr>
        <xdr:cNvSpPr/>
      </xdr:nvSpPr>
      <xdr:spPr>
        <a:xfrm>
          <a:off x="10426700" y="14656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4589</xdr:rowOff>
    </xdr:from>
    <xdr:ext cx="469744" cy="259045"/>
    <xdr:sp macro="" textlink="">
      <xdr:nvSpPr>
        <xdr:cNvPr id="359" name="【公営住宅】&#10;一人当たり面積該当値テキスト">
          <a:extLst>
            <a:ext uri="{FF2B5EF4-FFF2-40B4-BE49-F238E27FC236}">
              <a16:creationId xmlns:a16="http://schemas.microsoft.com/office/drawing/2014/main" id="{1302B01F-E225-4768-BBCB-997CDFE73001}"/>
            </a:ext>
          </a:extLst>
        </xdr:cNvPr>
        <xdr:cNvSpPr txBox="1"/>
      </xdr:nvSpPr>
      <xdr:spPr>
        <a:xfrm>
          <a:off x="10515600" y="145778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82855</xdr:rowOff>
    </xdr:from>
    <xdr:to>
      <xdr:col>50</xdr:col>
      <xdr:colOff>165100</xdr:colOff>
      <xdr:row>86</xdr:row>
      <xdr:rowOff>13005</xdr:rowOff>
    </xdr:to>
    <xdr:sp macro="" textlink="">
      <xdr:nvSpPr>
        <xdr:cNvPr id="360" name="楕円 359">
          <a:extLst>
            <a:ext uri="{FF2B5EF4-FFF2-40B4-BE49-F238E27FC236}">
              <a16:creationId xmlns:a16="http://schemas.microsoft.com/office/drawing/2014/main" id="{B9E054B1-0C6A-4724-A885-9398B1AB2E51}"/>
            </a:ext>
          </a:extLst>
        </xdr:cNvPr>
        <xdr:cNvSpPr/>
      </xdr:nvSpPr>
      <xdr:spPr>
        <a:xfrm>
          <a:off x="9588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133655</xdr:rowOff>
    </xdr:from>
    <xdr:to>
      <xdr:col>55</xdr:col>
      <xdr:colOff>0</xdr:colOff>
      <xdr:row>85</xdr:row>
      <xdr:rowOff>134341</xdr:rowOff>
    </xdr:to>
    <xdr:cxnSp macro="">
      <xdr:nvCxnSpPr>
        <xdr:cNvPr id="361" name="直線コネクタ 360">
          <a:extLst>
            <a:ext uri="{FF2B5EF4-FFF2-40B4-BE49-F238E27FC236}">
              <a16:creationId xmlns:a16="http://schemas.microsoft.com/office/drawing/2014/main" id="{67226819-60D8-4704-A823-372BFF9F1500}"/>
            </a:ext>
          </a:extLst>
        </xdr:cNvPr>
        <xdr:cNvCxnSpPr/>
      </xdr:nvCxnSpPr>
      <xdr:spPr>
        <a:xfrm>
          <a:off x="9639300" y="14706905"/>
          <a:ext cx="8382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83083</xdr:rowOff>
    </xdr:from>
    <xdr:to>
      <xdr:col>46</xdr:col>
      <xdr:colOff>38100</xdr:colOff>
      <xdr:row>86</xdr:row>
      <xdr:rowOff>13233</xdr:rowOff>
    </xdr:to>
    <xdr:sp macro="" textlink="">
      <xdr:nvSpPr>
        <xdr:cNvPr id="362" name="楕円 361">
          <a:extLst>
            <a:ext uri="{FF2B5EF4-FFF2-40B4-BE49-F238E27FC236}">
              <a16:creationId xmlns:a16="http://schemas.microsoft.com/office/drawing/2014/main" id="{F2D54FB2-ADC9-4A18-99CA-B4D1B39DABC1}"/>
            </a:ext>
          </a:extLst>
        </xdr:cNvPr>
        <xdr:cNvSpPr/>
      </xdr:nvSpPr>
      <xdr:spPr>
        <a:xfrm>
          <a:off x="8699500" y="14656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133655</xdr:rowOff>
    </xdr:from>
    <xdr:to>
      <xdr:col>50</xdr:col>
      <xdr:colOff>114300</xdr:colOff>
      <xdr:row>85</xdr:row>
      <xdr:rowOff>133883</xdr:rowOff>
    </xdr:to>
    <xdr:cxnSp macro="">
      <xdr:nvCxnSpPr>
        <xdr:cNvPr id="363" name="直線コネクタ 362">
          <a:extLst>
            <a:ext uri="{FF2B5EF4-FFF2-40B4-BE49-F238E27FC236}">
              <a16:creationId xmlns:a16="http://schemas.microsoft.com/office/drawing/2014/main" id="{3322FE94-659B-4C9A-8F07-0B9BC477BCF7}"/>
            </a:ext>
          </a:extLst>
        </xdr:cNvPr>
        <xdr:cNvCxnSpPr/>
      </xdr:nvCxnSpPr>
      <xdr:spPr>
        <a:xfrm flipV="1">
          <a:off x="8750300" y="14706905"/>
          <a:ext cx="889000" cy="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83541</xdr:rowOff>
    </xdr:from>
    <xdr:to>
      <xdr:col>41</xdr:col>
      <xdr:colOff>101600</xdr:colOff>
      <xdr:row>86</xdr:row>
      <xdr:rowOff>13691</xdr:rowOff>
    </xdr:to>
    <xdr:sp macro="" textlink="">
      <xdr:nvSpPr>
        <xdr:cNvPr id="364" name="楕円 363">
          <a:extLst>
            <a:ext uri="{FF2B5EF4-FFF2-40B4-BE49-F238E27FC236}">
              <a16:creationId xmlns:a16="http://schemas.microsoft.com/office/drawing/2014/main" id="{379364A0-7731-4618-80F0-01375EFE9047}"/>
            </a:ext>
          </a:extLst>
        </xdr:cNvPr>
        <xdr:cNvSpPr/>
      </xdr:nvSpPr>
      <xdr:spPr>
        <a:xfrm>
          <a:off x="7810500" y="14656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133883</xdr:rowOff>
    </xdr:from>
    <xdr:to>
      <xdr:col>45</xdr:col>
      <xdr:colOff>177800</xdr:colOff>
      <xdr:row>85</xdr:row>
      <xdr:rowOff>134341</xdr:rowOff>
    </xdr:to>
    <xdr:cxnSp macro="">
      <xdr:nvCxnSpPr>
        <xdr:cNvPr id="365" name="直線コネクタ 364">
          <a:extLst>
            <a:ext uri="{FF2B5EF4-FFF2-40B4-BE49-F238E27FC236}">
              <a16:creationId xmlns:a16="http://schemas.microsoft.com/office/drawing/2014/main" id="{74C9E9AE-F06E-4086-9A27-70C5F1546982}"/>
            </a:ext>
          </a:extLst>
        </xdr:cNvPr>
        <xdr:cNvCxnSpPr/>
      </xdr:nvCxnSpPr>
      <xdr:spPr>
        <a:xfrm flipV="1">
          <a:off x="7861300" y="14707133"/>
          <a:ext cx="889000" cy="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82855</xdr:rowOff>
    </xdr:from>
    <xdr:to>
      <xdr:col>36</xdr:col>
      <xdr:colOff>165100</xdr:colOff>
      <xdr:row>86</xdr:row>
      <xdr:rowOff>13005</xdr:rowOff>
    </xdr:to>
    <xdr:sp macro="" textlink="">
      <xdr:nvSpPr>
        <xdr:cNvPr id="366" name="楕円 365">
          <a:extLst>
            <a:ext uri="{FF2B5EF4-FFF2-40B4-BE49-F238E27FC236}">
              <a16:creationId xmlns:a16="http://schemas.microsoft.com/office/drawing/2014/main" id="{9E93E582-3B08-4062-8521-ABD06290C082}"/>
            </a:ext>
          </a:extLst>
        </xdr:cNvPr>
        <xdr:cNvSpPr/>
      </xdr:nvSpPr>
      <xdr:spPr>
        <a:xfrm>
          <a:off x="6921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133655</xdr:rowOff>
    </xdr:from>
    <xdr:to>
      <xdr:col>41</xdr:col>
      <xdr:colOff>50800</xdr:colOff>
      <xdr:row>85</xdr:row>
      <xdr:rowOff>134341</xdr:rowOff>
    </xdr:to>
    <xdr:cxnSp macro="">
      <xdr:nvCxnSpPr>
        <xdr:cNvPr id="367" name="直線コネクタ 366">
          <a:extLst>
            <a:ext uri="{FF2B5EF4-FFF2-40B4-BE49-F238E27FC236}">
              <a16:creationId xmlns:a16="http://schemas.microsoft.com/office/drawing/2014/main" id="{1A6E0BB6-2AA0-477D-872B-607A4CAB807B}"/>
            </a:ext>
          </a:extLst>
        </xdr:cNvPr>
        <xdr:cNvCxnSpPr/>
      </xdr:nvCxnSpPr>
      <xdr:spPr>
        <a:xfrm>
          <a:off x="6972300" y="14706905"/>
          <a:ext cx="889000" cy="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145203</xdr:rowOff>
    </xdr:from>
    <xdr:ext cx="469744" cy="259045"/>
    <xdr:sp macro="" textlink="">
      <xdr:nvSpPr>
        <xdr:cNvPr id="368" name="n_1aveValue【公営住宅】&#10;一人当たり面積">
          <a:extLst>
            <a:ext uri="{FF2B5EF4-FFF2-40B4-BE49-F238E27FC236}">
              <a16:creationId xmlns:a16="http://schemas.microsoft.com/office/drawing/2014/main" id="{DB1A123F-CB19-4CF3-B1A1-9A5A178B6185}"/>
            </a:ext>
          </a:extLst>
        </xdr:cNvPr>
        <xdr:cNvSpPr txBox="1"/>
      </xdr:nvSpPr>
      <xdr:spPr>
        <a:xfrm>
          <a:off x="9391727" y="143755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146118</xdr:rowOff>
    </xdr:from>
    <xdr:ext cx="469744" cy="259045"/>
    <xdr:sp macro="" textlink="">
      <xdr:nvSpPr>
        <xdr:cNvPr id="369" name="n_2aveValue【公営住宅】&#10;一人当たり面積">
          <a:extLst>
            <a:ext uri="{FF2B5EF4-FFF2-40B4-BE49-F238E27FC236}">
              <a16:creationId xmlns:a16="http://schemas.microsoft.com/office/drawing/2014/main" id="{145396DE-C7AF-4062-8096-942FA73674E1}"/>
            </a:ext>
          </a:extLst>
        </xdr:cNvPr>
        <xdr:cNvSpPr txBox="1"/>
      </xdr:nvSpPr>
      <xdr:spPr>
        <a:xfrm>
          <a:off x="8515427" y="14376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152289</xdr:rowOff>
    </xdr:from>
    <xdr:ext cx="469744" cy="259045"/>
    <xdr:sp macro="" textlink="">
      <xdr:nvSpPr>
        <xdr:cNvPr id="370" name="n_3aveValue【公営住宅】&#10;一人当たり面積">
          <a:extLst>
            <a:ext uri="{FF2B5EF4-FFF2-40B4-BE49-F238E27FC236}">
              <a16:creationId xmlns:a16="http://schemas.microsoft.com/office/drawing/2014/main" id="{2D46EC48-B816-402A-949F-FD487E7EA2F8}"/>
            </a:ext>
          </a:extLst>
        </xdr:cNvPr>
        <xdr:cNvSpPr txBox="1"/>
      </xdr:nvSpPr>
      <xdr:spPr>
        <a:xfrm>
          <a:off x="7626427" y="143826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138574</xdr:rowOff>
    </xdr:from>
    <xdr:ext cx="469744" cy="259045"/>
    <xdr:sp macro="" textlink="">
      <xdr:nvSpPr>
        <xdr:cNvPr id="371" name="n_4aveValue【公営住宅】&#10;一人当たり面積">
          <a:extLst>
            <a:ext uri="{FF2B5EF4-FFF2-40B4-BE49-F238E27FC236}">
              <a16:creationId xmlns:a16="http://schemas.microsoft.com/office/drawing/2014/main" id="{19C60232-C8A3-4DD2-82A4-39BFF5A38CCF}"/>
            </a:ext>
          </a:extLst>
        </xdr:cNvPr>
        <xdr:cNvSpPr txBox="1"/>
      </xdr:nvSpPr>
      <xdr:spPr>
        <a:xfrm>
          <a:off x="6737427" y="14368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4132</xdr:rowOff>
    </xdr:from>
    <xdr:ext cx="469744" cy="259045"/>
    <xdr:sp macro="" textlink="">
      <xdr:nvSpPr>
        <xdr:cNvPr id="372" name="n_1mainValue【公営住宅】&#10;一人当たり面積">
          <a:extLst>
            <a:ext uri="{FF2B5EF4-FFF2-40B4-BE49-F238E27FC236}">
              <a16:creationId xmlns:a16="http://schemas.microsoft.com/office/drawing/2014/main" id="{9F85AEE9-3B81-42B4-B255-B2C006C7A4F2}"/>
            </a:ext>
          </a:extLst>
        </xdr:cNvPr>
        <xdr:cNvSpPr txBox="1"/>
      </xdr:nvSpPr>
      <xdr:spPr>
        <a:xfrm>
          <a:off x="93917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4360</xdr:rowOff>
    </xdr:from>
    <xdr:ext cx="469744" cy="259045"/>
    <xdr:sp macro="" textlink="">
      <xdr:nvSpPr>
        <xdr:cNvPr id="373" name="n_2mainValue【公営住宅】&#10;一人当たり面積">
          <a:extLst>
            <a:ext uri="{FF2B5EF4-FFF2-40B4-BE49-F238E27FC236}">
              <a16:creationId xmlns:a16="http://schemas.microsoft.com/office/drawing/2014/main" id="{54948433-809E-4185-8356-068ECF3D4A6C}"/>
            </a:ext>
          </a:extLst>
        </xdr:cNvPr>
        <xdr:cNvSpPr txBox="1"/>
      </xdr:nvSpPr>
      <xdr:spPr>
        <a:xfrm>
          <a:off x="8515427" y="14749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4818</xdr:rowOff>
    </xdr:from>
    <xdr:ext cx="469744" cy="259045"/>
    <xdr:sp macro="" textlink="">
      <xdr:nvSpPr>
        <xdr:cNvPr id="374" name="n_3mainValue【公営住宅】&#10;一人当たり面積">
          <a:extLst>
            <a:ext uri="{FF2B5EF4-FFF2-40B4-BE49-F238E27FC236}">
              <a16:creationId xmlns:a16="http://schemas.microsoft.com/office/drawing/2014/main" id="{A4E6EA87-A0AC-4938-8A9A-9DC11E8010C7}"/>
            </a:ext>
          </a:extLst>
        </xdr:cNvPr>
        <xdr:cNvSpPr txBox="1"/>
      </xdr:nvSpPr>
      <xdr:spPr>
        <a:xfrm>
          <a:off x="7626427" y="14749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4132</xdr:rowOff>
    </xdr:from>
    <xdr:ext cx="469744" cy="259045"/>
    <xdr:sp macro="" textlink="">
      <xdr:nvSpPr>
        <xdr:cNvPr id="375" name="n_4mainValue【公営住宅】&#10;一人当たり面積">
          <a:extLst>
            <a:ext uri="{FF2B5EF4-FFF2-40B4-BE49-F238E27FC236}">
              <a16:creationId xmlns:a16="http://schemas.microsoft.com/office/drawing/2014/main" id="{833D2D2E-3BAC-4B8A-82EF-4A0FCC3689C2}"/>
            </a:ext>
          </a:extLst>
        </xdr:cNvPr>
        <xdr:cNvSpPr txBox="1"/>
      </xdr:nvSpPr>
      <xdr:spPr>
        <a:xfrm>
          <a:off x="67374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a:extLst>
            <a:ext uri="{FF2B5EF4-FFF2-40B4-BE49-F238E27FC236}">
              <a16:creationId xmlns:a16="http://schemas.microsoft.com/office/drawing/2014/main" id="{AC786067-4E04-45DC-BC97-03C8FE0F065E}"/>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a:extLst>
            <a:ext uri="{FF2B5EF4-FFF2-40B4-BE49-F238E27FC236}">
              <a16:creationId xmlns:a16="http://schemas.microsoft.com/office/drawing/2014/main" id="{B9B9F255-D6B1-4132-8E90-5F1124989C72}"/>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a:extLst>
            <a:ext uri="{FF2B5EF4-FFF2-40B4-BE49-F238E27FC236}">
              <a16:creationId xmlns:a16="http://schemas.microsoft.com/office/drawing/2014/main" id="{ECD3BB77-5457-4EC2-B185-C799CC01522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a:extLst>
            <a:ext uri="{FF2B5EF4-FFF2-40B4-BE49-F238E27FC236}">
              <a16:creationId xmlns:a16="http://schemas.microsoft.com/office/drawing/2014/main" id="{50B02B7C-92B0-4AA4-A5F2-BA6AF3888289}"/>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a:extLst>
            <a:ext uri="{FF2B5EF4-FFF2-40B4-BE49-F238E27FC236}">
              <a16:creationId xmlns:a16="http://schemas.microsoft.com/office/drawing/2014/main" id="{D1F253B0-9BF0-4ACC-B8F4-C6E95269D746}"/>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a:extLst>
            <a:ext uri="{FF2B5EF4-FFF2-40B4-BE49-F238E27FC236}">
              <a16:creationId xmlns:a16="http://schemas.microsoft.com/office/drawing/2014/main" id="{58349704-8C0E-4D03-B1BF-7C61B956F38D}"/>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a:extLst>
            <a:ext uri="{FF2B5EF4-FFF2-40B4-BE49-F238E27FC236}">
              <a16:creationId xmlns:a16="http://schemas.microsoft.com/office/drawing/2014/main" id="{13E37B5A-2F0D-44D3-B64D-9C8614C77C6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a:extLst>
            <a:ext uri="{FF2B5EF4-FFF2-40B4-BE49-F238E27FC236}">
              <a16:creationId xmlns:a16="http://schemas.microsoft.com/office/drawing/2014/main" id="{4635524A-C246-4AC1-8A4A-B770FE74D1C6}"/>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4" name="正方形/長方形 383">
          <a:extLst>
            <a:ext uri="{FF2B5EF4-FFF2-40B4-BE49-F238E27FC236}">
              <a16:creationId xmlns:a16="http://schemas.microsoft.com/office/drawing/2014/main" id="{D577BD36-D075-4D5C-B166-56F36409CD2E}"/>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5" name="正方形/長方形 384">
          <a:extLst>
            <a:ext uri="{FF2B5EF4-FFF2-40B4-BE49-F238E27FC236}">
              <a16:creationId xmlns:a16="http://schemas.microsoft.com/office/drawing/2014/main" id="{FF2FFC8C-D1F9-4A1D-9160-790C498897B3}"/>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6" name="正方形/長方形 385">
          <a:extLst>
            <a:ext uri="{FF2B5EF4-FFF2-40B4-BE49-F238E27FC236}">
              <a16:creationId xmlns:a16="http://schemas.microsoft.com/office/drawing/2014/main" id="{1543139C-B209-4CDB-B4B9-98C716CBFFAE}"/>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7" name="正方形/長方形 386">
          <a:extLst>
            <a:ext uri="{FF2B5EF4-FFF2-40B4-BE49-F238E27FC236}">
              <a16:creationId xmlns:a16="http://schemas.microsoft.com/office/drawing/2014/main" id="{A3347655-9390-4AE7-89C1-CE3F4F8B75C6}"/>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8" name="正方形/長方形 387">
          <a:extLst>
            <a:ext uri="{FF2B5EF4-FFF2-40B4-BE49-F238E27FC236}">
              <a16:creationId xmlns:a16="http://schemas.microsoft.com/office/drawing/2014/main" id="{924FAF9E-7ED1-4A4C-AED9-4257F9F2E2A7}"/>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9" name="正方形/長方形 388">
          <a:extLst>
            <a:ext uri="{FF2B5EF4-FFF2-40B4-BE49-F238E27FC236}">
              <a16:creationId xmlns:a16="http://schemas.microsoft.com/office/drawing/2014/main" id="{67C0CFD4-FDF0-4F8D-9DA9-823CDFB78381}"/>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0" name="正方形/長方形 389">
          <a:extLst>
            <a:ext uri="{FF2B5EF4-FFF2-40B4-BE49-F238E27FC236}">
              <a16:creationId xmlns:a16="http://schemas.microsoft.com/office/drawing/2014/main" id="{6D30F014-604F-44C3-89B6-9895F5A85D8A}"/>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1" name="正方形/長方形 390">
          <a:extLst>
            <a:ext uri="{FF2B5EF4-FFF2-40B4-BE49-F238E27FC236}">
              <a16:creationId xmlns:a16="http://schemas.microsoft.com/office/drawing/2014/main" id="{5E7EC240-813B-499B-BD4B-5880C76915E2}"/>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2" name="正方形/長方形 391">
          <a:extLst>
            <a:ext uri="{FF2B5EF4-FFF2-40B4-BE49-F238E27FC236}">
              <a16:creationId xmlns:a16="http://schemas.microsoft.com/office/drawing/2014/main" id="{AE5DF8F8-B9BA-457A-A963-F431B2ACFEE9}"/>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3" name="正方形/長方形 392">
          <a:extLst>
            <a:ext uri="{FF2B5EF4-FFF2-40B4-BE49-F238E27FC236}">
              <a16:creationId xmlns:a16="http://schemas.microsoft.com/office/drawing/2014/main" id="{5C2FDC2A-9D9D-46FD-99E3-321B6DADBEA3}"/>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4" name="正方形/長方形 393">
          <a:extLst>
            <a:ext uri="{FF2B5EF4-FFF2-40B4-BE49-F238E27FC236}">
              <a16:creationId xmlns:a16="http://schemas.microsoft.com/office/drawing/2014/main" id="{1DE04EEC-07FE-44FF-A61B-3F5D2481966F}"/>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5" name="正方形/長方形 394">
          <a:extLst>
            <a:ext uri="{FF2B5EF4-FFF2-40B4-BE49-F238E27FC236}">
              <a16:creationId xmlns:a16="http://schemas.microsoft.com/office/drawing/2014/main" id="{D062BA6D-F274-4990-BA24-DF24777C75F7}"/>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6" name="正方形/長方形 395">
          <a:extLst>
            <a:ext uri="{FF2B5EF4-FFF2-40B4-BE49-F238E27FC236}">
              <a16:creationId xmlns:a16="http://schemas.microsoft.com/office/drawing/2014/main" id="{701D9F29-928B-4844-81F5-3C51ADB6DDA2}"/>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7" name="正方形/長方形 396">
          <a:extLst>
            <a:ext uri="{FF2B5EF4-FFF2-40B4-BE49-F238E27FC236}">
              <a16:creationId xmlns:a16="http://schemas.microsoft.com/office/drawing/2014/main" id="{CF63DAB2-CADC-4747-8029-EF9833380F9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8" name="正方形/長方形 397">
          <a:extLst>
            <a:ext uri="{FF2B5EF4-FFF2-40B4-BE49-F238E27FC236}">
              <a16:creationId xmlns:a16="http://schemas.microsoft.com/office/drawing/2014/main" id="{3F33AB19-1431-49EC-B186-25672AEAA341}"/>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9" name="正方形/長方形 398">
          <a:extLst>
            <a:ext uri="{FF2B5EF4-FFF2-40B4-BE49-F238E27FC236}">
              <a16:creationId xmlns:a16="http://schemas.microsoft.com/office/drawing/2014/main" id="{3F847188-EA3A-4D47-AD0C-3F188A75798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0" name="テキスト ボックス 399">
          <a:extLst>
            <a:ext uri="{FF2B5EF4-FFF2-40B4-BE49-F238E27FC236}">
              <a16:creationId xmlns:a16="http://schemas.microsoft.com/office/drawing/2014/main" id="{732B0D64-0434-4CDE-849A-BD4415231F89}"/>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1" name="直線コネクタ 400">
          <a:extLst>
            <a:ext uri="{FF2B5EF4-FFF2-40B4-BE49-F238E27FC236}">
              <a16:creationId xmlns:a16="http://schemas.microsoft.com/office/drawing/2014/main" id="{52BDFA7A-CDA4-4742-BB8C-BD35A347FAB4}"/>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2" name="テキスト ボックス 401">
          <a:extLst>
            <a:ext uri="{FF2B5EF4-FFF2-40B4-BE49-F238E27FC236}">
              <a16:creationId xmlns:a16="http://schemas.microsoft.com/office/drawing/2014/main" id="{AD3D5008-0F0F-45D9-B05A-728A023E79AF}"/>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3" name="直線コネクタ 402">
          <a:extLst>
            <a:ext uri="{FF2B5EF4-FFF2-40B4-BE49-F238E27FC236}">
              <a16:creationId xmlns:a16="http://schemas.microsoft.com/office/drawing/2014/main" id="{82CCDD8F-E2F5-41DA-96A5-D9D68031E5DB}"/>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4" name="テキスト ボックス 403">
          <a:extLst>
            <a:ext uri="{FF2B5EF4-FFF2-40B4-BE49-F238E27FC236}">
              <a16:creationId xmlns:a16="http://schemas.microsoft.com/office/drawing/2014/main" id="{3DD8C764-E175-47BA-814A-081A8FDCFC9F}"/>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5" name="直線コネクタ 404">
          <a:extLst>
            <a:ext uri="{FF2B5EF4-FFF2-40B4-BE49-F238E27FC236}">
              <a16:creationId xmlns:a16="http://schemas.microsoft.com/office/drawing/2014/main" id="{7C8F62D8-7F77-42C2-8843-6A7C3FBABDBC}"/>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6" name="テキスト ボックス 405">
          <a:extLst>
            <a:ext uri="{FF2B5EF4-FFF2-40B4-BE49-F238E27FC236}">
              <a16:creationId xmlns:a16="http://schemas.microsoft.com/office/drawing/2014/main" id="{8A29679E-5805-464F-9912-261696000EA3}"/>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7" name="直線コネクタ 406">
          <a:extLst>
            <a:ext uri="{FF2B5EF4-FFF2-40B4-BE49-F238E27FC236}">
              <a16:creationId xmlns:a16="http://schemas.microsoft.com/office/drawing/2014/main" id="{25138E53-94C3-4887-9088-CCDF939A2259}"/>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08" name="テキスト ボックス 407">
          <a:extLst>
            <a:ext uri="{FF2B5EF4-FFF2-40B4-BE49-F238E27FC236}">
              <a16:creationId xmlns:a16="http://schemas.microsoft.com/office/drawing/2014/main" id="{0D23C9B4-CDDC-400C-85C4-B9978936B1DF}"/>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09" name="直線コネクタ 408">
          <a:extLst>
            <a:ext uri="{FF2B5EF4-FFF2-40B4-BE49-F238E27FC236}">
              <a16:creationId xmlns:a16="http://schemas.microsoft.com/office/drawing/2014/main" id="{BAE308D8-7874-48E0-B92C-7363CEAF3953}"/>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0" name="テキスト ボックス 409">
          <a:extLst>
            <a:ext uri="{FF2B5EF4-FFF2-40B4-BE49-F238E27FC236}">
              <a16:creationId xmlns:a16="http://schemas.microsoft.com/office/drawing/2014/main" id="{C4357B44-3D4C-458C-B831-6C1949CC6280}"/>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1" name="直線コネクタ 410">
          <a:extLst>
            <a:ext uri="{FF2B5EF4-FFF2-40B4-BE49-F238E27FC236}">
              <a16:creationId xmlns:a16="http://schemas.microsoft.com/office/drawing/2014/main" id="{FCB1EC91-3BA1-464B-8E4B-BE4488649F69}"/>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2" name="テキスト ボックス 411">
          <a:extLst>
            <a:ext uri="{FF2B5EF4-FFF2-40B4-BE49-F238E27FC236}">
              <a16:creationId xmlns:a16="http://schemas.microsoft.com/office/drawing/2014/main" id="{B1D555F2-4AAA-4D11-BB36-43DA143983A2}"/>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3" name="直線コネクタ 412">
          <a:extLst>
            <a:ext uri="{FF2B5EF4-FFF2-40B4-BE49-F238E27FC236}">
              <a16:creationId xmlns:a16="http://schemas.microsoft.com/office/drawing/2014/main" id="{D7A44697-8504-42DE-86DE-7E68ED895573}"/>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4" name="テキスト ボックス 413">
          <a:extLst>
            <a:ext uri="{FF2B5EF4-FFF2-40B4-BE49-F238E27FC236}">
              <a16:creationId xmlns:a16="http://schemas.microsoft.com/office/drawing/2014/main" id="{E5B5DE4C-80AD-4928-956D-B0065066B4FD}"/>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5" name="直線コネクタ 414">
          <a:extLst>
            <a:ext uri="{FF2B5EF4-FFF2-40B4-BE49-F238E27FC236}">
              <a16:creationId xmlns:a16="http://schemas.microsoft.com/office/drawing/2014/main" id="{042D6917-2280-420D-8ACF-F112158E575D}"/>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6" name="【認定こども園・幼稚園・保育所】&#10;有形固定資産減価償却率グラフ枠">
          <a:extLst>
            <a:ext uri="{FF2B5EF4-FFF2-40B4-BE49-F238E27FC236}">
              <a16:creationId xmlns:a16="http://schemas.microsoft.com/office/drawing/2014/main" id="{A8C95287-F56E-4FF1-82FF-24E9B6070E4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56606</xdr:rowOff>
    </xdr:from>
    <xdr:to>
      <xdr:col>85</xdr:col>
      <xdr:colOff>126364</xdr:colOff>
      <xdr:row>42</xdr:row>
      <xdr:rowOff>92528</xdr:rowOff>
    </xdr:to>
    <xdr:cxnSp macro="">
      <xdr:nvCxnSpPr>
        <xdr:cNvPr id="417" name="直線コネクタ 416">
          <a:extLst>
            <a:ext uri="{FF2B5EF4-FFF2-40B4-BE49-F238E27FC236}">
              <a16:creationId xmlns:a16="http://schemas.microsoft.com/office/drawing/2014/main" id="{9CA020E0-E3ED-4AF0-A84D-ED8C3586F4C8}"/>
            </a:ext>
          </a:extLst>
        </xdr:cNvPr>
        <xdr:cNvCxnSpPr/>
      </xdr:nvCxnSpPr>
      <xdr:spPr>
        <a:xfrm flipV="1">
          <a:off x="16318864" y="5885906"/>
          <a:ext cx="0" cy="140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18" name="【認定こども園・幼稚園・保育所】&#10;有形固定資産減価償却率最小値テキスト">
          <a:extLst>
            <a:ext uri="{FF2B5EF4-FFF2-40B4-BE49-F238E27FC236}">
              <a16:creationId xmlns:a16="http://schemas.microsoft.com/office/drawing/2014/main" id="{5466F218-8FA5-4FC5-8ED7-F76FDD1FF30B}"/>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19" name="直線コネクタ 418">
          <a:extLst>
            <a:ext uri="{FF2B5EF4-FFF2-40B4-BE49-F238E27FC236}">
              <a16:creationId xmlns:a16="http://schemas.microsoft.com/office/drawing/2014/main" id="{CA0AD139-1D2D-4B77-91C7-8B58CBAB16DC}"/>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3283</xdr:rowOff>
    </xdr:from>
    <xdr:ext cx="405111" cy="259045"/>
    <xdr:sp macro="" textlink="">
      <xdr:nvSpPr>
        <xdr:cNvPr id="420" name="【認定こども園・幼稚園・保育所】&#10;有形固定資産減価償却率最大値テキスト">
          <a:extLst>
            <a:ext uri="{FF2B5EF4-FFF2-40B4-BE49-F238E27FC236}">
              <a16:creationId xmlns:a16="http://schemas.microsoft.com/office/drawing/2014/main" id="{F1FB6952-A5CC-47BE-BC7C-1AAA20AE8789}"/>
            </a:ext>
          </a:extLst>
        </xdr:cNvPr>
        <xdr:cNvSpPr txBox="1"/>
      </xdr:nvSpPr>
      <xdr:spPr>
        <a:xfrm>
          <a:off x="16357600" y="5661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56606</xdr:rowOff>
    </xdr:from>
    <xdr:to>
      <xdr:col>86</xdr:col>
      <xdr:colOff>25400</xdr:colOff>
      <xdr:row>34</xdr:row>
      <xdr:rowOff>56606</xdr:rowOff>
    </xdr:to>
    <xdr:cxnSp macro="">
      <xdr:nvCxnSpPr>
        <xdr:cNvPr id="421" name="直線コネクタ 420">
          <a:extLst>
            <a:ext uri="{FF2B5EF4-FFF2-40B4-BE49-F238E27FC236}">
              <a16:creationId xmlns:a16="http://schemas.microsoft.com/office/drawing/2014/main" id="{407AA29C-802B-4C43-9233-4C92347EDC5B}"/>
            </a:ext>
          </a:extLst>
        </xdr:cNvPr>
        <xdr:cNvCxnSpPr/>
      </xdr:nvCxnSpPr>
      <xdr:spPr>
        <a:xfrm>
          <a:off x="16230600" y="5885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167112</xdr:rowOff>
    </xdr:from>
    <xdr:ext cx="405111" cy="259045"/>
    <xdr:sp macro="" textlink="">
      <xdr:nvSpPr>
        <xdr:cNvPr id="422" name="【認定こども園・幼稚園・保育所】&#10;有形固定資産減価償却率平均値テキスト">
          <a:extLst>
            <a:ext uri="{FF2B5EF4-FFF2-40B4-BE49-F238E27FC236}">
              <a16:creationId xmlns:a16="http://schemas.microsoft.com/office/drawing/2014/main" id="{6ED7CF8F-D2CC-466E-A9C8-C05B138E7FF4}"/>
            </a:ext>
          </a:extLst>
        </xdr:cNvPr>
        <xdr:cNvSpPr txBox="1"/>
      </xdr:nvSpPr>
      <xdr:spPr>
        <a:xfrm>
          <a:off x="16357600" y="65107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17235</xdr:rowOff>
    </xdr:from>
    <xdr:to>
      <xdr:col>85</xdr:col>
      <xdr:colOff>177800</xdr:colOff>
      <xdr:row>38</xdr:row>
      <xdr:rowOff>118835</xdr:rowOff>
    </xdr:to>
    <xdr:sp macro="" textlink="">
      <xdr:nvSpPr>
        <xdr:cNvPr id="423" name="フローチャート: 判断 422">
          <a:extLst>
            <a:ext uri="{FF2B5EF4-FFF2-40B4-BE49-F238E27FC236}">
              <a16:creationId xmlns:a16="http://schemas.microsoft.com/office/drawing/2014/main" id="{8C7C214E-A157-4387-8F49-57A111E8FCBF}"/>
            </a:ext>
          </a:extLst>
        </xdr:cNvPr>
        <xdr:cNvSpPr/>
      </xdr:nvSpPr>
      <xdr:spPr>
        <a:xfrm>
          <a:off x="16268700" y="653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23767</xdr:rowOff>
    </xdr:from>
    <xdr:to>
      <xdr:col>81</xdr:col>
      <xdr:colOff>101600</xdr:colOff>
      <xdr:row>38</xdr:row>
      <xdr:rowOff>125367</xdr:rowOff>
    </xdr:to>
    <xdr:sp macro="" textlink="">
      <xdr:nvSpPr>
        <xdr:cNvPr id="424" name="フローチャート: 判断 423">
          <a:extLst>
            <a:ext uri="{FF2B5EF4-FFF2-40B4-BE49-F238E27FC236}">
              <a16:creationId xmlns:a16="http://schemas.microsoft.com/office/drawing/2014/main" id="{613A5AD9-A41B-40F6-828E-96C2C95CB03B}"/>
            </a:ext>
          </a:extLst>
        </xdr:cNvPr>
        <xdr:cNvSpPr/>
      </xdr:nvSpPr>
      <xdr:spPr>
        <a:xfrm>
          <a:off x="15430500" y="653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164193</xdr:rowOff>
    </xdr:from>
    <xdr:to>
      <xdr:col>76</xdr:col>
      <xdr:colOff>165100</xdr:colOff>
      <xdr:row>38</xdr:row>
      <xdr:rowOff>94343</xdr:rowOff>
    </xdr:to>
    <xdr:sp macro="" textlink="">
      <xdr:nvSpPr>
        <xdr:cNvPr id="425" name="フローチャート: 判断 424">
          <a:extLst>
            <a:ext uri="{FF2B5EF4-FFF2-40B4-BE49-F238E27FC236}">
              <a16:creationId xmlns:a16="http://schemas.microsoft.com/office/drawing/2014/main" id="{02E9D0E0-3A40-47CE-8FFC-D331E422A973}"/>
            </a:ext>
          </a:extLst>
        </xdr:cNvPr>
        <xdr:cNvSpPr/>
      </xdr:nvSpPr>
      <xdr:spPr>
        <a:xfrm>
          <a:off x="14541500" y="650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146231</xdr:rowOff>
    </xdr:from>
    <xdr:to>
      <xdr:col>72</xdr:col>
      <xdr:colOff>38100</xdr:colOff>
      <xdr:row>38</xdr:row>
      <xdr:rowOff>76381</xdr:rowOff>
    </xdr:to>
    <xdr:sp macro="" textlink="">
      <xdr:nvSpPr>
        <xdr:cNvPr id="426" name="フローチャート: 判断 425">
          <a:extLst>
            <a:ext uri="{FF2B5EF4-FFF2-40B4-BE49-F238E27FC236}">
              <a16:creationId xmlns:a16="http://schemas.microsoft.com/office/drawing/2014/main" id="{5DCF623C-86DC-4C0A-92F0-A2B52E4A3EF4}"/>
            </a:ext>
          </a:extLst>
        </xdr:cNvPr>
        <xdr:cNvSpPr/>
      </xdr:nvSpPr>
      <xdr:spPr>
        <a:xfrm>
          <a:off x="13652500" y="6489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141333</xdr:rowOff>
    </xdr:from>
    <xdr:to>
      <xdr:col>67</xdr:col>
      <xdr:colOff>101600</xdr:colOff>
      <xdr:row>38</xdr:row>
      <xdr:rowOff>71482</xdr:rowOff>
    </xdr:to>
    <xdr:sp macro="" textlink="">
      <xdr:nvSpPr>
        <xdr:cNvPr id="427" name="フローチャート: 判断 426">
          <a:extLst>
            <a:ext uri="{FF2B5EF4-FFF2-40B4-BE49-F238E27FC236}">
              <a16:creationId xmlns:a16="http://schemas.microsoft.com/office/drawing/2014/main" id="{5BAB88BE-EA89-45B0-BB81-317FEB2376E7}"/>
            </a:ext>
          </a:extLst>
        </xdr:cNvPr>
        <xdr:cNvSpPr/>
      </xdr:nvSpPr>
      <xdr:spPr>
        <a:xfrm>
          <a:off x="12763500" y="64849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2E6C67B4-F3A0-49BF-A7A5-B4E8F4FC528A}"/>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4B946419-82D9-4DB3-A63B-D7B76EB5BEC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A0F8CDA1-8D6C-4EA5-987A-2EBD20CEA527}"/>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7612F0F2-BD89-4FF7-B06D-3A2342FC5E42}"/>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6E7E3FB6-21C7-4EF7-875B-B329EECA88AD}"/>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142966</xdr:rowOff>
    </xdr:from>
    <xdr:to>
      <xdr:col>85</xdr:col>
      <xdr:colOff>177800</xdr:colOff>
      <xdr:row>37</xdr:row>
      <xdr:rowOff>73116</xdr:rowOff>
    </xdr:to>
    <xdr:sp macro="" textlink="">
      <xdr:nvSpPr>
        <xdr:cNvPr id="433" name="楕円 432">
          <a:extLst>
            <a:ext uri="{FF2B5EF4-FFF2-40B4-BE49-F238E27FC236}">
              <a16:creationId xmlns:a16="http://schemas.microsoft.com/office/drawing/2014/main" id="{BA688F37-8F3C-4D64-9A42-189B4AB40A3F}"/>
            </a:ext>
          </a:extLst>
        </xdr:cNvPr>
        <xdr:cNvSpPr/>
      </xdr:nvSpPr>
      <xdr:spPr>
        <a:xfrm>
          <a:off x="16268700" y="6315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165843</xdr:rowOff>
    </xdr:from>
    <xdr:ext cx="405111" cy="259045"/>
    <xdr:sp macro="" textlink="">
      <xdr:nvSpPr>
        <xdr:cNvPr id="434" name="【認定こども園・幼稚園・保育所】&#10;有形固定資産減価償却率該当値テキスト">
          <a:extLst>
            <a:ext uri="{FF2B5EF4-FFF2-40B4-BE49-F238E27FC236}">
              <a16:creationId xmlns:a16="http://schemas.microsoft.com/office/drawing/2014/main" id="{9093ADCA-B33C-4A15-AC6B-48A0A42847FA}"/>
            </a:ext>
          </a:extLst>
        </xdr:cNvPr>
        <xdr:cNvSpPr txBox="1"/>
      </xdr:nvSpPr>
      <xdr:spPr>
        <a:xfrm>
          <a:off x="16357600" y="61665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80917</xdr:rowOff>
    </xdr:from>
    <xdr:to>
      <xdr:col>81</xdr:col>
      <xdr:colOff>101600</xdr:colOff>
      <xdr:row>37</xdr:row>
      <xdr:rowOff>11067</xdr:rowOff>
    </xdr:to>
    <xdr:sp macro="" textlink="">
      <xdr:nvSpPr>
        <xdr:cNvPr id="435" name="楕円 434">
          <a:extLst>
            <a:ext uri="{FF2B5EF4-FFF2-40B4-BE49-F238E27FC236}">
              <a16:creationId xmlns:a16="http://schemas.microsoft.com/office/drawing/2014/main" id="{9BA2B0DB-F335-4058-A37A-622882D97071}"/>
            </a:ext>
          </a:extLst>
        </xdr:cNvPr>
        <xdr:cNvSpPr/>
      </xdr:nvSpPr>
      <xdr:spPr>
        <a:xfrm>
          <a:off x="15430500" y="6253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131717</xdr:rowOff>
    </xdr:from>
    <xdr:to>
      <xdr:col>85</xdr:col>
      <xdr:colOff>127000</xdr:colOff>
      <xdr:row>37</xdr:row>
      <xdr:rowOff>22316</xdr:rowOff>
    </xdr:to>
    <xdr:cxnSp macro="">
      <xdr:nvCxnSpPr>
        <xdr:cNvPr id="436" name="直線コネクタ 435">
          <a:extLst>
            <a:ext uri="{FF2B5EF4-FFF2-40B4-BE49-F238E27FC236}">
              <a16:creationId xmlns:a16="http://schemas.microsoft.com/office/drawing/2014/main" id="{7F1E573E-B900-42FC-8CD7-68CB21C1CC44}"/>
            </a:ext>
          </a:extLst>
        </xdr:cNvPr>
        <xdr:cNvCxnSpPr/>
      </xdr:nvCxnSpPr>
      <xdr:spPr>
        <a:xfrm>
          <a:off x="15481300" y="6303917"/>
          <a:ext cx="8382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18869</xdr:rowOff>
    </xdr:from>
    <xdr:to>
      <xdr:col>76</xdr:col>
      <xdr:colOff>165100</xdr:colOff>
      <xdr:row>36</xdr:row>
      <xdr:rowOff>120469</xdr:rowOff>
    </xdr:to>
    <xdr:sp macro="" textlink="">
      <xdr:nvSpPr>
        <xdr:cNvPr id="437" name="楕円 436">
          <a:extLst>
            <a:ext uri="{FF2B5EF4-FFF2-40B4-BE49-F238E27FC236}">
              <a16:creationId xmlns:a16="http://schemas.microsoft.com/office/drawing/2014/main" id="{174008A4-C540-467B-B67C-A7E4BC1BB573}"/>
            </a:ext>
          </a:extLst>
        </xdr:cNvPr>
        <xdr:cNvSpPr/>
      </xdr:nvSpPr>
      <xdr:spPr>
        <a:xfrm>
          <a:off x="14541500" y="6191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69669</xdr:rowOff>
    </xdr:from>
    <xdr:to>
      <xdr:col>81</xdr:col>
      <xdr:colOff>50800</xdr:colOff>
      <xdr:row>36</xdr:row>
      <xdr:rowOff>131717</xdr:rowOff>
    </xdr:to>
    <xdr:cxnSp macro="">
      <xdr:nvCxnSpPr>
        <xdr:cNvPr id="438" name="直線コネクタ 437">
          <a:extLst>
            <a:ext uri="{FF2B5EF4-FFF2-40B4-BE49-F238E27FC236}">
              <a16:creationId xmlns:a16="http://schemas.microsoft.com/office/drawing/2014/main" id="{1294EA64-F948-45D7-978F-E3244E8E8DA9}"/>
            </a:ext>
          </a:extLst>
        </xdr:cNvPr>
        <xdr:cNvCxnSpPr/>
      </xdr:nvCxnSpPr>
      <xdr:spPr>
        <a:xfrm>
          <a:off x="14592300" y="6241869"/>
          <a:ext cx="889000" cy="62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146231</xdr:rowOff>
    </xdr:from>
    <xdr:to>
      <xdr:col>72</xdr:col>
      <xdr:colOff>38100</xdr:colOff>
      <xdr:row>36</xdr:row>
      <xdr:rowOff>76381</xdr:rowOff>
    </xdr:to>
    <xdr:sp macro="" textlink="">
      <xdr:nvSpPr>
        <xdr:cNvPr id="439" name="楕円 438">
          <a:extLst>
            <a:ext uri="{FF2B5EF4-FFF2-40B4-BE49-F238E27FC236}">
              <a16:creationId xmlns:a16="http://schemas.microsoft.com/office/drawing/2014/main" id="{5CE8AF2A-1823-433C-8410-EA6BD5FF3812}"/>
            </a:ext>
          </a:extLst>
        </xdr:cNvPr>
        <xdr:cNvSpPr/>
      </xdr:nvSpPr>
      <xdr:spPr>
        <a:xfrm>
          <a:off x="13652500" y="614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25581</xdr:rowOff>
    </xdr:from>
    <xdr:to>
      <xdr:col>76</xdr:col>
      <xdr:colOff>114300</xdr:colOff>
      <xdr:row>36</xdr:row>
      <xdr:rowOff>69669</xdr:rowOff>
    </xdr:to>
    <xdr:cxnSp macro="">
      <xdr:nvCxnSpPr>
        <xdr:cNvPr id="440" name="直線コネクタ 439">
          <a:extLst>
            <a:ext uri="{FF2B5EF4-FFF2-40B4-BE49-F238E27FC236}">
              <a16:creationId xmlns:a16="http://schemas.microsoft.com/office/drawing/2014/main" id="{5199D5C0-BD37-459E-A322-983C097A643A}"/>
            </a:ext>
          </a:extLst>
        </xdr:cNvPr>
        <xdr:cNvCxnSpPr/>
      </xdr:nvCxnSpPr>
      <xdr:spPr>
        <a:xfrm>
          <a:off x="13703300" y="6197781"/>
          <a:ext cx="889000" cy="44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87449</xdr:rowOff>
    </xdr:from>
    <xdr:to>
      <xdr:col>67</xdr:col>
      <xdr:colOff>101600</xdr:colOff>
      <xdr:row>36</xdr:row>
      <xdr:rowOff>17599</xdr:rowOff>
    </xdr:to>
    <xdr:sp macro="" textlink="">
      <xdr:nvSpPr>
        <xdr:cNvPr id="441" name="楕円 440">
          <a:extLst>
            <a:ext uri="{FF2B5EF4-FFF2-40B4-BE49-F238E27FC236}">
              <a16:creationId xmlns:a16="http://schemas.microsoft.com/office/drawing/2014/main" id="{8417B829-8655-4E0B-AD1F-DBEF92883319}"/>
            </a:ext>
          </a:extLst>
        </xdr:cNvPr>
        <xdr:cNvSpPr/>
      </xdr:nvSpPr>
      <xdr:spPr>
        <a:xfrm>
          <a:off x="12763500" y="6088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138249</xdr:rowOff>
    </xdr:from>
    <xdr:to>
      <xdr:col>71</xdr:col>
      <xdr:colOff>177800</xdr:colOff>
      <xdr:row>36</xdr:row>
      <xdr:rowOff>25581</xdr:rowOff>
    </xdr:to>
    <xdr:cxnSp macro="">
      <xdr:nvCxnSpPr>
        <xdr:cNvPr id="442" name="直線コネクタ 441">
          <a:extLst>
            <a:ext uri="{FF2B5EF4-FFF2-40B4-BE49-F238E27FC236}">
              <a16:creationId xmlns:a16="http://schemas.microsoft.com/office/drawing/2014/main" id="{F3CCBBF9-0201-4EC5-88E3-FE6766D2B06A}"/>
            </a:ext>
          </a:extLst>
        </xdr:cNvPr>
        <xdr:cNvCxnSpPr/>
      </xdr:nvCxnSpPr>
      <xdr:spPr>
        <a:xfrm>
          <a:off x="12814300" y="6138999"/>
          <a:ext cx="8890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116494</xdr:rowOff>
    </xdr:from>
    <xdr:ext cx="405111" cy="259045"/>
    <xdr:sp macro="" textlink="">
      <xdr:nvSpPr>
        <xdr:cNvPr id="443" name="n_1aveValue【認定こども園・幼稚園・保育所】&#10;有形固定資産減価償却率">
          <a:extLst>
            <a:ext uri="{FF2B5EF4-FFF2-40B4-BE49-F238E27FC236}">
              <a16:creationId xmlns:a16="http://schemas.microsoft.com/office/drawing/2014/main" id="{03083259-E738-4185-985D-CDF564EE39BF}"/>
            </a:ext>
          </a:extLst>
        </xdr:cNvPr>
        <xdr:cNvSpPr txBox="1"/>
      </xdr:nvSpPr>
      <xdr:spPr>
        <a:xfrm>
          <a:off x="15266044" y="66315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85470</xdr:rowOff>
    </xdr:from>
    <xdr:ext cx="405111" cy="259045"/>
    <xdr:sp macro="" textlink="">
      <xdr:nvSpPr>
        <xdr:cNvPr id="444" name="n_2aveValue【認定こども園・幼稚園・保育所】&#10;有形固定資産減価償却率">
          <a:extLst>
            <a:ext uri="{FF2B5EF4-FFF2-40B4-BE49-F238E27FC236}">
              <a16:creationId xmlns:a16="http://schemas.microsoft.com/office/drawing/2014/main" id="{C6750411-FBF5-4341-A092-DA1A599CE4CE}"/>
            </a:ext>
          </a:extLst>
        </xdr:cNvPr>
        <xdr:cNvSpPr txBox="1"/>
      </xdr:nvSpPr>
      <xdr:spPr>
        <a:xfrm>
          <a:off x="14389744" y="66005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67508</xdr:rowOff>
    </xdr:from>
    <xdr:ext cx="405111" cy="259045"/>
    <xdr:sp macro="" textlink="">
      <xdr:nvSpPr>
        <xdr:cNvPr id="445" name="n_3aveValue【認定こども園・幼稚園・保育所】&#10;有形固定資産減価償却率">
          <a:extLst>
            <a:ext uri="{FF2B5EF4-FFF2-40B4-BE49-F238E27FC236}">
              <a16:creationId xmlns:a16="http://schemas.microsoft.com/office/drawing/2014/main" id="{33FF7EEC-01E8-4672-B222-9B0BE345BE75}"/>
            </a:ext>
          </a:extLst>
        </xdr:cNvPr>
        <xdr:cNvSpPr txBox="1"/>
      </xdr:nvSpPr>
      <xdr:spPr>
        <a:xfrm>
          <a:off x="13500744" y="65826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62610</xdr:rowOff>
    </xdr:from>
    <xdr:ext cx="405111" cy="259045"/>
    <xdr:sp macro="" textlink="">
      <xdr:nvSpPr>
        <xdr:cNvPr id="446" name="n_4aveValue【認定こども園・幼稚園・保育所】&#10;有形固定資産減価償却率">
          <a:extLst>
            <a:ext uri="{FF2B5EF4-FFF2-40B4-BE49-F238E27FC236}">
              <a16:creationId xmlns:a16="http://schemas.microsoft.com/office/drawing/2014/main" id="{A9867862-1667-409F-ABCF-56CA1B22373A}"/>
            </a:ext>
          </a:extLst>
        </xdr:cNvPr>
        <xdr:cNvSpPr txBox="1"/>
      </xdr:nvSpPr>
      <xdr:spPr>
        <a:xfrm>
          <a:off x="12611744" y="65777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35</xdr:row>
      <xdr:rowOff>27594</xdr:rowOff>
    </xdr:from>
    <xdr:ext cx="405111" cy="259045"/>
    <xdr:sp macro="" textlink="">
      <xdr:nvSpPr>
        <xdr:cNvPr id="447" name="n_1mainValue【認定こども園・幼稚園・保育所】&#10;有形固定資産減価償却率">
          <a:extLst>
            <a:ext uri="{FF2B5EF4-FFF2-40B4-BE49-F238E27FC236}">
              <a16:creationId xmlns:a16="http://schemas.microsoft.com/office/drawing/2014/main" id="{9EFFC356-96EC-4C36-BA85-1536EFE159B8}"/>
            </a:ext>
          </a:extLst>
        </xdr:cNvPr>
        <xdr:cNvSpPr txBox="1"/>
      </xdr:nvSpPr>
      <xdr:spPr>
        <a:xfrm>
          <a:off x="15266044" y="60283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136996</xdr:rowOff>
    </xdr:from>
    <xdr:ext cx="405111" cy="259045"/>
    <xdr:sp macro="" textlink="">
      <xdr:nvSpPr>
        <xdr:cNvPr id="448" name="n_2mainValue【認定こども園・幼稚園・保育所】&#10;有形固定資産減価償却率">
          <a:extLst>
            <a:ext uri="{FF2B5EF4-FFF2-40B4-BE49-F238E27FC236}">
              <a16:creationId xmlns:a16="http://schemas.microsoft.com/office/drawing/2014/main" id="{2494FDEB-1878-407B-95E7-45CE45D56A5F}"/>
            </a:ext>
          </a:extLst>
        </xdr:cNvPr>
        <xdr:cNvSpPr txBox="1"/>
      </xdr:nvSpPr>
      <xdr:spPr>
        <a:xfrm>
          <a:off x="14389744" y="59662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92908</xdr:rowOff>
    </xdr:from>
    <xdr:ext cx="405111" cy="259045"/>
    <xdr:sp macro="" textlink="">
      <xdr:nvSpPr>
        <xdr:cNvPr id="449" name="n_3mainValue【認定こども園・幼稚園・保育所】&#10;有形固定資産減価償却率">
          <a:extLst>
            <a:ext uri="{FF2B5EF4-FFF2-40B4-BE49-F238E27FC236}">
              <a16:creationId xmlns:a16="http://schemas.microsoft.com/office/drawing/2014/main" id="{CBCD4B46-D801-43A4-B1BF-F666F072C525}"/>
            </a:ext>
          </a:extLst>
        </xdr:cNvPr>
        <xdr:cNvSpPr txBox="1"/>
      </xdr:nvSpPr>
      <xdr:spPr>
        <a:xfrm>
          <a:off x="13500744" y="5922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34126</xdr:rowOff>
    </xdr:from>
    <xdr:ext cx="405111" cy="259045"/>
    <xdr:sp macro="" textlink="">
      <xdr:nvSpPr>
        <xdr:cNvPr id="450" name="n_4mainValue【認定こども園・幼稚園・保育所】&#10;有形固定資産減価償却率">
          <a:extLst>
            <a:ext uri="{FF2B5EF4-FFF2-40B4-BE49-F238E27FC236}">
              <a16:creationId xmlns:a16="http://schemas.microsoft.com/office/drawing/2014/main" id="{87213A16-4749-48B7-9095-F0FAA4F6FD72}"/>
            </a:ext>
          </a:extLst>
        </xdr:cNvPr>
        <xdr:cNvSpPr txBox="1"/>
      </xdr:nvSpPr>
      <xdr:spPr>
        <a:xfrm>
          <a:off x="12611744" y="58634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1" name="正方形/長方形 450">
          <a:extLst>
            <a:ext uri="{FF2B5EF4-FFF2-40B4-BE49-F238E27FC236}">
              <a16:creationId xmlns:a16="http://schemas.microsoft.com/office/drawing/2014/main" id="{A0198DDC-534F-4B34-ADB9-70AC01971E83}"/>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2" name="正方形/長方形 451">
          <a:extLst>
            <a:ext uri="{FF2B5EF4-FFF2-40B4-BE49-F238E27FC236}">
              <a16:creationId xmlns:a16="http://schemas.microsoft.com/office/drawing/2014/main" id="{A1899109-7238-4919-A055-AC5A135E7D4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3" name="正方形/長方形 452">
          <a:extLst>
            <a:ext uri="{FF2B5EF4-FFF2-40B4-BE49-F238E27FC236}">
              <a16:creationId xmlns:a16="http://schemas.microsoft.com/office/drawing/2014/main" id="{D1A46A8F-F288-4F9D-8334-2F924C63442D}"/>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4" name="正方形/長方形 453">
          <a:extLst>
            <a:ext uri="{FF2B5EF4-FFF2-40B4-BE49-F238E27FC236}">
              <a16:creationId xmlns:a16="http://schemas.microsoft.com/office/drawing/2014/main" id="{24B10F0F-6B03-484B-B104-81D5AC857999}"/>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5" name="正方形/長方形 454">
          <a:extLst>
            <a:ext uri="{FF2B5EF4-FFF2-40B4-BE49-F238E27FC236}">
              <a16:creationId xmlns:a16="http://schemas.microsoft.com/office/drawing/2014/main" id="{E237B492-5E2E-435A-9A70-6B57E18BE4BB}"/>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6" name="正方形/長方形 455">
          <a:extLst>
            <a:ext uri="{FF2B5EF4-FFF2-40B4-BE49-F238E27FC236}">
              <a16:creationId xmlns:a16="http://schemas.microsoft.com/office/drawing/2014/main" id="{183AE918-5AC5-44C6-AA78-E94FD61D65DF}"/>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7" name="正方形/長方形 456">
          <a:extLst>
            <a:ext uri="{FF2B5EF4-FFF2-40B4-BE49-F238E27FC236}">
              <a16:creationId xmlns:a16="http://schemas.microsoft.com/office/drawing/2014/main" id="{C1074409-4606-4817-B4FA-11DC059DC96F}"/>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8" name="正方形/長方形 457">
          <a:extLst>
            <a:ext uri="{FF2B5EF4-FFF2-40B4-BE49-F238E27FC236}">
              <a16:creationId xmlns:a16="http://schemas.microsoft.com/office/drawing/2014/main" id="{30C67E98-B7CF-410E-8427-238733DC4466}"/>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9" name="テキスト ボックス 458">
          <a:extLst>
            <a:ext uri="{FF2B5EF4-FFF2-40B4-BE49-F238E27FC236}">
              <a16:creationId xmlns:a16="http://schemas.microsoft.com/office/drawing/2014/main" id="{CA698801-4F24-4AC2-ABD4-8D1C28C35EEF}"/>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0" name="直線コネクタ 459">
          <a:extLst>
            <a:ext uri="{FF2B5EF4-FFF2-40B4-BE49-F238E27FC236}">
              <a16:creationId xmlns:a16="http://schemas.microsoft.com/office/drawing/2014/main" id="{89E8A55B-CE03-4C64-A0EB-7F3F64EDCEC3}"/>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1" name="直線コネクタ 460">
          <a:extLst>
            <a:ext uri="{FF2B5EF4-FFF2-40B4-BE49-F238E27FC236}">
              <a16:creationId xmlns:a16="http://schemas.microsoft.com/office/drawing/2014/main" id="{AB5142BD-91D8-4D31-92A8-7BDBA446D290}"/>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2" name="テキスト ボックス 461">
          <a:extLst>
            <a:ext uri="{FF2B5EF4-FFF2-40B4-BE49-F238E27FC236}">
              <a16:creationId xmlns:a16="http://schemas.microsoft.com/office/drawing/2014/main" id="{0DD93390-77AB-4E09-B4CF-7D1E10AA019B}"/>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3" name="直線コネクタ 462">
          <a:extLst>
            <a:ext uri="{FF2B5EF4-FFF2-40B4-BE49-F238E27FC236}">
              <a16:creationId xmlns:a16="http://schemas.microsoft.com/office/drawing/2014/main" id="{1FA1F033-B705-4976-8AD5-4DFB0F42B8BD}"/>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4" name="テキスト ボックス 463">
          <a:extLst>
            <a:ext uri="{FF2B5EF4-FFF2-40B4-BE49-F238E27FC236}">
              <a16:creationId xmlns:a16="http://schemas.microsoft.com/office/drawing/2014/main" id="{22A92F9D-4B44-477D-8F1D-C5ECE4D9CA39}"/>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5" name="直線コネクタ 464">
          <a:extLst>
            <a:ext uri="{FF2B5EF4-FFF2-40B4-BE49-F238E27FC236}">
              <a16:creationId xmlns:a16="http://schemas.microsoft.com/office/drawing/2014/main" id="{480A9B2F-0DBC-4B15-AA0E-B1D17D60BE09}"/>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6" name="テキスト ボックス 465">
          <a:extLst>
            <a:ext uri="{FF2B5EF4-FFF2-40B4-BE49-F238E27FC236}">
              <a16:creationId xmlns:a16="http://schemas.microsoft.com/office/drawing/2014/main" id="{69E7A40D-A2A4-4057-B5C6-7B94530E278D}"/>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7" name="直線コネクタ 466">
          <a:extLst>
            <a:ext uri="{FF2B5EF4-FFF2-40B4-BE49-F238E27FC236}">
              <a16:creationId xmlns:a16="http://schemas.microsoft.com/office/drawing/2014/main" id="{ACEC9CFD-D8E1-4507-A789-C4F5345724CE}"/>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68" name="テキスト ボックス 467">
          <a:extLst>
            <a:ext uri="{FF2B5EF4-FFF2-40B4-BE49-F238E27FC236}">
              <a16:creationId xmlns:a16="http://schemas.microsoft.com/office/drawing/2014/main" id="{E0879F51-F829-4749-A832-A68F7777D205}"/>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9" name="直線コネクタ 468">
          <a:extLst>
            <a:ext uri="{FF2B5EF4-FFF2-40B4-BE49-F238E27FC236}">
              <a16:creationId xmlns:a16="http://schemas.microsoft.com/office/drawing/2014/main" id="{65CFC9D5-9D94-4F19-B6B7-EDA59327BEF8}"/>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0" name="テキスト ボックス 469">
          <a:extLst>
            <a:ext uri="{FF2B5EF4-FFF2-40B4-BE49-F238E27FC236}">
              <a16:creationId xmlns:a16="http://schemas.microsoft.com/office/drawing/2014/main" id="{8AB29310-A2FB-4C36-A3CC-42FE03164444}"/>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1" name="【認定こども園・幼稚園・保育所】&#10;一人当たり面積グラフ枠">
          <a:extLst>
            <a:ext uri="{FF2B5EF4-FFF2-40B4-BE49-F238E27FC236}">
              <a16:creationId xmlns:a16="http://schemas.microsoft.com/office/drawing/2014/main" id="{A72432B8-F138-4803-BB01-FF8F0375A219}"/>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169926</xdr:rowOff>
    </xdr:from>
    <xdr:to>
      <xdr:col>116</xdr:col>
      <xdr:colOff>62864</xdr:colOff>
      <xdr:row>41</xdr:row>
      <xdr:rowOff>115062</xdr:rowOff>
    </xdr:to>
    <xdr:cxnSp macro="">
      <xdr:nvCxnSpPr>
        <xdr:cNvPr id="472" name="直線コネクタ 471">
          <a:extLst>
            <a:ext uri="{FF2B5EF4-FFF2-40B4-BE49-F238E27FC236}">
              <a16:creationId xmlns:a16="http://schemas.microsoft.com/office/drawing/2014/main" id="{08FBC540-1728-4C84-AD09-CCDC9D7760D5}"/>
            </a:ext>
          </a:extLst>
        </xdr:cNvPr>
        <xdr:cNvCxnSpPr/>
      </xdr:nvCxnSpPr>
      <xdr:spPr>
        <a:xfrm flipV="1">
          <a:off x="22160864" y="5999226"/>
          <a:ext cx="0" cy="11452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118889</xdr:rowOff>
    </xdr:from>
    <xdr:ext cx="469744" cy="259045"/>
    <xdr:sp macro="" textlink="">
      <xdr:nvSpPr>
        <xdr:cNvPr id="473" name="【認定こども園・幼稚園・保育所】&#10;一人当たり面積最小値テキスト">
          <a:extLst>
            <a:ext uri="{FF2B5EF4-FFF2-40B4-BE49-F238E27FC236}">
              <a16:creationId xmlns:a16="http://schemas.microsoft.com/office/drawing/2014/main" id="{66389DAF-A9CE-4781-A0E8-55D96C6B641C}"/>
            </a:ext>
          </a:extLst>
        </xdr:cNvPr>
        <xdr:cNvSpPr txBox="1"/>
      </xdr:nvSpPr>
      <xdr:spPr>
        <a:xfrm>
          <a:off x="22199600" y="7148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115062</xdr:rowOff>
    </xdr:from>
    <xdr:to>
      <xdr:col>116</xdr:col>
      <xdr:colOff>152400</xdr:colOff>
      <xdr:row>41</xdr:row>
      <xdr:rowOff>115062</xdr:rowOff>
    </xdr:to>
    <xdr:cxnSp macro="">
      <xdr:nvCxnSpPr>
        <xdr:cNvPr id="474" name="直線コネクタ 473">
          <a:extLst>
            <a:ext uri="{FF2B5EF4-FFF2-40B4-BE49-F238E27FC236}">
              <a16:creationId xmlns:a16="http://schemas.microsoft.com/office/drawing/2014/main" id="{6749BECF-207B-4F02-A37D-AA93BCBA11F6}"/>
            </a:ext>
          </a:extLst>
        </xdr:cNvPr>
        <xdr:cNvCxnSpPr/>
      </xdr:nvCxnSpPr>
      <xdr:spPr>
        <a:xfrm>
          <a:off x="22072600" y="7144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116603</xdr:rowOff>
    </xdr:from>
    <xdr:ext cx="469744" cy="259045"/>
    <xdr:sp macro="" textlink="">
      <xdr:nvSpPr>
        <xdr:cNvPr id="475" name="【認定こども園・幼稚園・保育所】&#10;一人当たり面積最大値テキスト">
          <a:extLst>
            <a:ext uri="{FF2B5EF4-FFF2-40B4-BE49-F238E27FC236}">
              <a16:creationId xmlns:a16="http://schemas.microsoft.com/office/drawing/2014/main" id="{E69335D6-F56F-4DD7-A297-C2FE4B859F41}"/>
            </a:ext>
          </a:extLst>
        </xdr:cNvPr>
        <xdr:cNvSpPr txBox="1"/>
      </xdr:nvSpPr>
      <xdr:spPr>
        <a:xfrm>
          <a:off x="22199600" y="57744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169926</xdr:rowOff>
    </xdr:from>
    <xdr:to>
      <xdr:col>116</xdr:col>
      <xdr:colOff>152400</xdr:colOff>
      <xdr:row>34</xdr:row>
      <xdr:rowOff>169926</xdr:rowOff>
    </xdr:to>
    <xdr:cxnSp macro="">
      <xdr:nvCxnSpPr>
        <xdr:cNvPr id="476" name="直線コネクタ 475">
          <a:extLst>
            <a:ext uri="{FF2B5EF4-FFF2-40B4-BE49-F238E27FC236}">
              <a16:creationId xmlns:a16="http://schemas.microsoft.com/office/drawing/2014/main" id="{9FCE4593-8F70-4CF1-8F92-7FB93326CEC5}"/>
            </a:ext>
          </a:extLst>
        </xdr:cNvPr>
        <xdr:cNvCxnSpPr/>
      </xdr:nvCxnSpPr>
      <xdr:spPr>
        <a:xfrm>
          <a:off x="22072600" y="5999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131843</xdr:rowOff>
    </xdr:from>
    <xdr:ext cx="469744" cy="259045"/>
    <xdr:sp macro="" textlink="">
      <xdr:nvSpPr>
        <xdr:cNvPr id="477" name="【認定こども園・幼稚園・保育所】&#10;一人当たり面積平均値テキスト">
          <a:extLst>
            <a:ext uri="{FF2B5EF4-FFF2-40B4-BE49-F238E27FC236}">
              <a16:creationId xmlns:a16="http://schemas.microsoft.com/office/drawing/2014/main" id="{A888DB6D-85F0-4813-A43F-D929D83809D3}"/>
            </a:ext>
          </a:extLst>
        </xdr:cNvPr>
        <xdr:cNvSpPr txBox="1"/>
      </xdr:nvSpPr>
      <xdr:spPr>
        <a:xfrm>
          <a:off x="22199600" y="68183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153416</xdr:rowOff>
    </xdr:from>
    <xdr:to>
      <xdr:col>116</xdr:col>
      <xdr:colOff>114300</xdr:colOff>
      <xdr:row>40</xdr:row>
      <xdr:rowOff>83566</xdr:rowOff>
    </xdr:to>
    <xdr:sp macro="" textlink="">
      <xdr:nvSpPr>
        <xdr:cNvPr id="478" name="フローチャート: 判断 477">
          <a:extLst>
            <a:ext uri="{FF2B5EF4-FFF2-40B4-BE49-F238E27FC236}">
              <a16:creationId xmlns:a16="http://schemas.microsoft.com/office/drawing/2014/main" id="{7F85D14C-0A47-4D78-AFFB-E219997E3F52}"/>
            </a:ext>
          </a:extLst>
        </xdr:cNvPr>
        <xdr:cNvSpPr/>
      </xdr:nvSpPr>
      <xdr:spPr>
        <a:xfrm>
          <a:off x="22110700" y="6839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148844</xdr:rowOff>
    </xdr:from>
    <xdr:to>
      <xdr:col>112</xdr:col>
      <xdr:colOff>38100</xdr:colOff>
      <xdr:row>40</xdr:row>
      <xdr:rowOff>78994</xdr:rowOff>
    </xdr:to>
    <xdr:sp macro="" textlink="">
      <xdr:nvSpPr>
        <xdr:cNvPr id="479" name="フローチャート: 判断 478">
          <a:extLst>
            <a:ext uri="{FF2B5EF4-FFF2-40B4-BE49-F238E27FC236}">
              <a16:creationId xmlns:a16="http://schemas.microsoft.com/office/drawing/2014/main" id="{9889F2F1-115A-493D-80E7-036D3975B50C}"/>
            </a:ext>
          </a:extLst>
        </xdr:cNvPr>
        <xdr:cNvSpPr/>
      </xdr:nvSpPr>
      <xdr:spPr>
        <a:xfrm>
          <a:off x="21272500" y="6835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144272</xdr:rowOff>
    </xdr:from>
    <xdr:to>
      <xdr:col>107</xdr:col>
      <xdr:colOff>101600</xdr:colOff>
      <xdr:row>40</xdr:row>
      <xdr:rowOff>74422</xdr:rowOff>
    </xdr:to>
    <xdr:sp macro="" textlink="">
      <xdr:nvSpPr>
        <xdr:cNvPr id="480" name="フローチャート: 判断 479">
          <a:extLst>
            <a:ext uri="{FF2B5EF4-FFF2-40B4-BE49-F238E27FC236}">
              <a16:creationId xmlns:a16="http://schemas.microsoft.com/office/drawing/2014/main" id="{5E2EE597-FCB6-455E-B20A-51D7F2AA74D5}"/>
            </a:ext>
          </a:extLst>
        </xdr:cNvPr>
        <xdr:cNvSpPr/>
      </xdr:nvSpPr>
      <xdr:spPr>
        <a:xfrm>
          <a:off x="20383500" y="6830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137414</xdr:rowOff>
    </xdr:from>
    <xdr:to>
      <xdr:col>102</xdr:col>
      <xdr:colOff>165100</xdr:colOff>
      <xdr:row>40</xdr:row>
      <xdr:rowOff>67564</xdr:rowOff>
    </xdr:to>
    <xdr:sp macro="" textlink="">
      <xdr:nvSpPr>
        <xdr:cNvPr id="481" name="フローチャート: 判断 480">
          <a:extLst>
            <a:ext uri="{FF2B5EF4-FFF2-40B4-BE49-F238E27FC236}">
              <a16:creationId xmlns:a16="http://schemas.microsoft.com/office/drawing/2014/main" id="{E304BBD1-C3BD-4D8D-9C8D-EEA9BB956413}"/>
            </a:ext>
          </a:extLst>
        </xdr:cNvPr>
        <xdr:cNvSpPr/>
      </xdr:nvSpPr>
      <xdr:spPr>
        <a:xfrm>
          <a:off x="19494500" y="6823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119126</xdr:rowOff>
    </xdr:from>
    <xdr:to>
      <xdr:col>98</xdr:col>
      <xdr:colOff>38100</xdr:colOff>
      <xdr:row>40</xdr:row>
      <xdr:rowOff>49276</xdr:rowOff>
    </xdr:to>
    <xdr:sp macro="" textlink="">
      <xdr:nvSpPr>
        <xdr:cNvPr id="482" name="フローチャート: 判断 481">
          <a:extLst>
            <a:ext uri="{FF2B5EF4-FFF2-40B4-BE49-F238E27FC236}">
              <a16:creationId xmlns:a16="http://schemas.microsoft.com/office/drawing/2014/main" id="{C60E13F8-051C-4AEE-B303-2A2DE87285EE}"/>
            </a:ext>
          </a:extLst>
        </xdr:cNvPr>
        <xdr:cNvSpPr/>
      </xdr:nvSpPr>
      <xdr:spPr>
        <a:xfrm>
          <a:off x="18605500" y="680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06131EDF-5264-4098-9AB2-F04E4F16972D}"/>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F5FA1AE1-303D-4B9D-990C-30BAE8F47BB9}"/>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551195BF-2DC3-4C90-B5AF-C2554F8FF9AC}"/>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FFDBAC82-F3B6-468D-B48D-0ED42C11774E}"/>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747BB9FD-2A2A-477F-AF85-AC34E26FA1D8}"/>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93980</xdr:rowOff>
    </xdr:from>
    <xdr:to>
      <xdr:col>116</xdr:col>
      <xdr:colOff>114300</xdr:colOff>
      <xdr:row>39</xdr:row>
      <xdr:rowOff>24130</xdr:rowOff>
    </xdr:to>
    <xdr:sp macro="" textlink="">
      <xdr:nvSpPr>
        <xdr:cNvPr id="488" name="楕円 487">
          <a:extLst>
            <a:ext uri="{FF2B5EF4-FFF2-40B4-BE49-F238E27FC236}">
              <a16:creationId xmlns:a16="http://schemas.microsoft.com/office/drawing/2014/main" id="{F44D33D9-22F4-4F24-AFCE-834299DF7D93}"/>
            </a:ext>
          </a:extLst>
        </xdr:cNvPr>
        <xdr:cNvSpPr/>
      </xdr:nvSpPr>
      <xdr:spPr>
        <a:xfrm>
          <a:off x="22110700" y="660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116857</xdr:rowOff>
    </xdr:from>
    <xdr:ext cx="469744" cy="259045"/>
    <xdr:sp macro="" textlink="">
      <xdr:nvSpPr>
        <xdr:cNvPr id="489" name="【認定こども園・幼稚園・保育所】&#10;一人当たり面積該当値テキスト">
          <a:extLst>
            <a:ext uri="{FF2B5EF4-FFF2-40B4-BE49-F238E27FC236}">
              <a16:creationId xmlns:a16="http://schemas.microsoft.com/office/drawing/2014/main" id="{5389AE77-CE4D-4577-B180-D61E95DCECA4}"/>
            </a:ext>
          </a:extLst>
        </xdr:cNvPr>
        <xdr:cNvSpPr txBox="1"/>
      </xdr:nvSpPr>
      <xdr:spPr>
        <a:xfrm>
          <a:off x="22199600" y="6460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98552</xdr:rowOff>
    </xdr:from>
    <xdr:to>
      <xdr:col>112</xdr:col>
      <xdr:colOff>38100</xdr:colOff>
      <xdr:row>39</xdr:row>
      <xdr:rowOff>28702</xdr:rowOff>
    </xdr:to>
    <xdr:sp macro="" textlink="">
      <xdr:nvSpPr>
        <xdr:cNvPr id="490" name="楕円 489">
          <a:extLst>
            <a:ext uri="{FF2B5EF4-FFF2-40B4-BE49-F238E27FC236}">
              <a16:creationId xmlns:a16="http://schemas.microsoft.com/office/drawing/2014/main" id="{51C1A825-9500-4625-A321-6FD93938838F}"/>
            </a:ext>
          </a:extLst>
        </xdr:cNvPr>
        <xdr:cNvSpPr/>
      </xdr:nvSpPr>
      <xdr:spPr>
        <a:xfrm>
          <a:off x="21272500" y="6613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144780</xdr:rowOff>
    </xdr:from>
    <xdr:to>
      <xdr:col>116</xdr:col>
      <xdr:colOff>63500</xdr:colOff>
      <xdr:row>38</xdr:row>
      <xdr:rowOff>149352</xdr:rowOff>
    </xdr:to>
    <xdr:cxnSp macro="">
      <xdr:nvCxnSpPr>
        <xdr:cNvPr id="491" name="直線コネクタ 490">
          <a:extLst>
            <a:ext uri="{FF2B5EF4-FFF2-40B4-BE49-F238E27FC236}">
              <a16:creationId xmlns:a16="http://schemas.microsoft.com/office/drawing/2014/main" id="{5DC32237-DADC-4403-B041-4A3D7E1B4BC7}"/>
            </a:ext>
          </a:extLst>
        </xdr:cNvPr>
        <xdr:cNvCxnSpPr/>
      </xdr:nvCxnSpPr>
      <xdr:spPr>
        <a:xfrm flipV="1">
          <a:off x="21323300" y="6659880"/>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100838</xdr:rowOff>
    </xdr:from>
    <xdr:to>
      <xdr:col>107</xdr:col>
      <xdr:colOff>101600</xdr:colOff>
      <xdr:row>39</xdr:row>
      <xdr:rowOff>30988</xdr:rowOff>
    </xdr:to>
    <xdr:sp macro="" textlink="">
      <xdr:nvSpPr>
        <xdr:cNvPr id="492" name="楕円 491">
          <a:extLst>
            <a:ext uri="{FF2B5EF4-FFF2-40B4-BE49-F238E27FC236}">
              <a16:creationId xmlns:a16="http://schemas.microsoft.com/office/drawing/2014/main" id="{781DFCBF-E74D-45C0-979F-D24BF37387B7}"/>
            </a:ext>
          </a:extLst>
        </xdr:cNvPr>
        <xdr:cNvSpPr/>
      </xdr:nvSpPr>
      <xdr:spPr>
        <a:xfrm>
          <a:off x="20383500" y="6615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149352</xdr:rowOff>
    </xdr:from>
    <xdr:to>
      <xdr:col>111</xdr:col>
      <xdr:colOff>177800</xdr:colOff>
      <xdr:row>38</xdr:row>
      <xdr:rowOff>151638</xdr:rowOff>
    </xdr:to>
    <xdr:cxnSp macro="">
      <xdr:nvCxnSpPr>
        <xdr:cNvPr id="493" name="直線コネクタ 492">
          <a:extLst>
            <a:ext uri="{FF2B5EF4-FFF2-40B4-BE49-F238E27FC236}">
              <a16:creationId xmlns:a16="http://schemas.microsoft.com/office/drawing/2014/main" id="{0CEDA42D-20E4-4A87-9EED-823ACCCCD76C}"/>
            </a:ext>
          </a:extLst>
        </xdr:cNvPr>
        <xdr:cNvCxnSpPr/>
      </xdr:nvCxnSpPr>
      <xdr:spPr>
        <a:xfrm flipV="1">
          <a:off x="20434300" y="6664452"/>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82550</xdr:rowOff>
    </xdr:from>
    <xdr:to>
      <xdr:col>102</xdr:col>
      <xdr:colOff>165100</xdr:colOff>
      <xdr:row>39</xdr:row>
      <xdr:rowOff>12700</xdr:rowOff>
    </xdr:to>
    <xdr:sp macro="" textlink="">
      <xdr:nvSpPr>
        <xdr:cNvPr id="494" name="楕円 493">
          <a:extLst>
            <a:ext uri="{FF2B5EF4-FFF2-40B4-BE49-F238E27FC236}">
              <a16:creationId xmlns:a16="http://schemas.microsoft.com/office/drawing/2014/main" id="{28FD5AAF-A0D3-4BA2-94C3-B10BD2C579D5}"/>
            </a:ext>
          </a:extLst>
        </xdr:cNvPr>
        <xdr:cNvSpPr/>
      </xdr:nvSpPr>
      <xdr:spPr>
        <a:xfrm>
          <a:off x="19494500" y="659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133350</xdr:rowOff>
    </xdr:from>
    <xdr:to>
      <xdr:col>107</xdr:col>
      <xdr:colOff>50800</xdr:colOff>
      <xdr:row>38</xdr:row>
      <xdr:rowOff>151638</xdr:rowOff>
    </xdr:to>
    <xdr:cxnSp macro="">
      <xdr:nvCxnSpPr>
        <xdr:cNvPr id="495" name="直線コネクタ 494">
          <a:extLst>
            <a:ext uri="{FF2B5EF4-FFF2-40B4-BE49-F238E27FC236}">
              <a16:creationId xmlns:a16="http://schemas.microsoft.com/office/drawing/2014/main" id="{D0CAD398-9B45-4311-815D-418B05435E29}"/>
            </a:ext>
          </a:extLst>
        </xdr:cNvPr>
        <xdr:cNvCxnSpPr/>
      </xdr:nvCxnSpPr>
      <xdr:spPr>
        <a:xfrm>
          <a:off x="19545300" y="664845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38</xdr:row>
      <xdr:rowOff>89408</xdr:rowOff>
    </xdr:from>
    <xdr:to>
      <xdr:col>98</xdr:col>
      <xdr:colOff>38100</xdr:colOff>
      <xdr:row>39</xdr:row>
      <xdr:rowOff>19558</xdr:rowOff>
    </xdr:to>
    <xdr:sp macro="" textlink="">
      <xdr:nvSpPr>
        <xdr:cNvPr id="496" name="楕円 495">
          <a:extLst>
            <a:ext uri="{FF2B5EF4-FFF2-40B4-BE49-F238E27FC236}">
              <a16:creationId xmlns:a16="http://schemas.microsoft.com/office/drawing/2014/main" id="{E7667139-113B-4E3D-9A1E-979927264A79}"/>
            </a:ext>
          </a:extLst>
        </xdr:cNvPr>
        <xdr:cNvSpPr/>
      </xdr:nvSpPr>
      <xdr:spPr>
        <a:xfrm>
          <a:off x="18605500" y="6604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133350</xdr:rowOff>
    </xdr:from>
    <xdr:to>
      <xdr:col>102</xdr:col>
      <xdr:colOff>114300</xdr:colOff>
      <xdr:row>38</xdr:row>
      <xdr:rowOff>140208</xdr:rowOff>
    </xdr:to>
    <xdr:cxnSp macro="">
      <xdr:nvCxnSpPr>
        <xdr:cNvPr id="497" name="直線コネクタ 496">
          <a:extLst>
            <a:ext uri="{FF2B5EF4-FFF2-40B4-BE49-F238E27FC236}">
              <a16:creationId xmlns:a16="http://schemas.microsoft.com/office/drawing/2014/main" id="{EA221BA7-4E73-4638-8A5A-60C9A5C9DC4C}"/>
            </a:ext>
          </a:extLst>
        </xdr:cNvPr>
        <xdr:cNvCxnSpPr/>
      </xdr:nvCxnSpPr>
      <xdr:spPr>
        <a:xfrm flipV="1">
          <a:off x="18656300" y="6648450"/>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70121</xdr:rowOff>
    </xdr:from>
    <xdr:ext cx="469744" cy="259045"/>
    <xdr:sp macro="" textlink="">
      <xdr:nvSpPr>
        <xdr:cNvPr id="498" name="n_1aveValue【認定こども園・幼稚園・保育所】&#10;一人当たり面積">
          <a:extLst>
            <a:ext uri="{FF2B5EF4-FFF2-40B4-BE49-F238E27FC236}">
              <a16:creationId xmlns:a16="http://schemas.microsoft.com/office/drawing/2014/main" id="{86A1F884-AEFF-428C-A324-B11B3C51F2E1}"/>
            </a:ext>
          </a:extLst>
        </xdr:cNvPr>
        <xdr:cNvSpPr txBox="1"/>
      </xdr:nvSpPr>
      <xdr:spPr>
        <a:xfrm>
          <a:off x="21075727" y="6928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65549</xdr:rowOff>
    </xdr:from>
    <xdr:ext cx="469744" cy="259045"/>
    <xdr:sp macro="" textlink="">
      <xdr:nvSpPr>
        <xdr:cNvPr id="499" name="n_2aveValue【認定こども園・幼稚園・保育所】&#10;一人当たり面積">
          <a:extLst>
            <a:ext uri="{FF2B5EF4-FFF2-40B4-BE49-F238E27FC236}">
              <a16:creationId xmlns:a16="http://schemas.microsoft.com/office/drawing/2014/main" id="{10AE1128-8E2B-48E7-89B9-F45BFC7B1ED5}"/>
            </a:ext>
          </a:extLst>
        </xdr:cNvPr>
        <xdr:cNvSpPr txBox="1"/>
      </xdr:nvSpPr>
      <xdr:spPr>
        <a:xfrm>
          <a:off x="20199427" y="6923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58691</xdr:rowOff>
    </xdr:from>
    <xdr:ext cx="469744" cy="259045"/>
    <xdr:sp macro="" textlink="">
      <xdr:nvSpPr>
        <xdr:cNvPr id="500" name="n_3aveValue【認定こども園・幼稚園・保育所】&#10;一人当たり面積">
          <a:extLst>
            <a:ext uri="{FF2B5EF4-FFF2-40B4-BE49-F238E27FC236}">
              <a16:creationId xmlns:a16="http://schemas.microsoft.com/office/drawing/2014/main" id="{8A1E1F40-1654-4344-B27B-26B2933AF126}"/>
            </a:ext>
          </a:extLst>
        </xdr:cNvPr>
        <xdr:cNvSpPr txBox="1"/>
      </xdr:nvSpPr>
      <xdr:spPr>
        <a:xfrm>
          <a:off x="19310427" y="6916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40403</xdr:rowOff>
    </xdr:from>
    <xdr:ext cx="469744" cy="259045"/>
    <xdr:sp macro="" textlink="">
      <xdr:nvSpPr>
        <xdr:cNvPr id="501" name="n_4aveValue【認定こども園・幼稚園・保育所】&#10;一人当たり面積">
          <a:extLst>
            <a:ext uri="{FF2B5EF4-FFF2-40B4-BE49-F238E27FC236}">
              <a16:creationId xmlns:a16="http://schemas.microsoft.com/office/drawing/2014/main" id="{4A66151A-A4F4-4AF1-B0CD-C0208EA12C77}"/>
            </a:ext>
          </a:extLst>
        </xdr:cNvPr>
        <xdr:cNvSpPr txBox="1"/>
      </xdr:nvSpPr>
      <xdr:spPr>
        <a:xfrm>
          <a:off x="18421427" y="689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37</xdr:row>
      <xdr:rowOff>45229</xdr:rowOff>
    </xdr:from>
    <xdr:ext cx="469744" cy="259045"/>
    <xdr:sp macro="" textlink="">
      <xdr:nvSpPr>
        <xdr:cNvPr id="502" name="n_1mainValue【認定こども園・幼稚園・保育所】&#10;一人当たり面積">
          <a:extLst>
            <a:ext uri="{FF2B5EF4-FFF2-40B4-BE49-F238E27FC236}">
              <a16:creationId xmlns:a16="http://schemas.microsoft.com/office/drawing/2014/main" id="{CF305A7F-3F6D-4DB9-B9F4-2FDC751C6EA0}"/>
            </a:ext>
          </a:extLst>
        </xdr:cNvPr>
        <xdr:cNvSpPr txBox="1"/>
      </xdr:nvSpPr>
      <xdr:spPr>
        <a:xfrm>
          <a:off x="21075727" y="6388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47515</xdr:rowOff>
    </xdr:from>
    <xdr:ext cx="469744" cy="259045"/>
    <xdr:sp macro="" textlink="">
      <xdr:nvSpPr>
        <xdr:cNvPr id="503" name="n_2mainValue【認定こども園・幼稚園・保育所】&#10;一人当たり面積">
          <a:extLst>
            <a:ext uri="{FF2B5EF4-FFF2-40B4-BE49-F238E27FC236}">
              <a16:creationId xmlns:a16="http://schemas.microsoft.com/office/drawing/2014/main" id="{4B3194E5-D58D-45DA-B2CD-931BB3D5A6C9}"/>
            </a:ext>
          </a:extLst>
        </xdr:cNvPr>
        <xdr:cNvSpPr txBox="1"/>
      </xdr:nvSpPr>
      <xdr:spPr>
        <a:xfrm>
          <a:off x="20199427" y="6391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29227</xdr:rowOff>
    </xdr:from>
    <xdr:ext cx="469744" cy="259045"/>
    <xdr:sp macro="" textlink="">
      <xdr:nvSpPr>
        <xdr:cNvPr id="504" name="n_3mainValue【認定こども園・幼稚園・保育所】&#10;一人当たり面積">
          <a:extLst>
            <a:ext uri="{FF2B5EF4-FFF2-40B4-BE49-F238E27FC236}">
              <a16:creationId xmlns:a16="http://schemas.microsoft.com/office/drawing/2014/main" id="{0D663C44-9CCA-41E3-95F3-5507A29F02FF}"/>
            </a:ext>
          </a:extLst>
        </xdr:cNvPr>
        <xdr:cNvSpPr txBox="1"/>
      </xdr:nvSpPr>
      <xdr:spPr>
        <a:xfrm>
          <a:off x="19310427" y="637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36085</xdr:rowOff>
    </xdr:from>
    <xdr:ext cx="469744" cy="259045"/>
    <xdr:sp macro="" textlink="">
      <xdr:nvSpPr>
        <xdr:cNvPr id="505" name="n_4mainValue【認定こども園・幼稚園・保育所】&#10;一人当たり面積">
          <a:extLst>
            <a:ext uri="{FF2B5EF4-FFF2-40B4-BE49-F238E27FC236}">
              <a16:creationId xmlns:a16="http://schemas.microsoft.com/office/drawing/2014/main" id="{4A7E07FE-CC13-4112-84CA-0BDDB784E52D}"/>
            </a:ext>
          </a:extLst>
        </xdr:cNvPr>
        <xdr:cNvSpPr txBox="1"/>
      </xdr:nvSpPr>
      <xdr:spPr>
        <a:xfrm>
          <a:off x="18421427" y="6379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6" name="正方形/長方形 505">
          <a:extLst>
            <a:ext uri="{FF2B5EF4-FFF2-40B4-BE49-F238E27FC236}">
              <a16:creationId xmlns:a16="http://schemas.microsoft.com/office/drawing/2014/main" id="{42332EAC-9EA4-4610-BD40-DE80855C6AA9}"/>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7" name="正方形/長方形 506">
          <a:extLst>
            <a:ext uri="{FF2B5EF4-FFF2-40B4-BE49-F238E27FC236}">
              <a16:creationId xmlns:a16="http://schemas.microsoft.com/office/drawing/2014/main" id="{6B4D110F-4917-4712-8C15-D129007BDBC3}"/>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8" name="正方形/長方形 507">
          <a:extLst>
            <a:ext uri="{FF2B5EF4-FFF2-40B4-BE49-F238E27FC236}">
              <a16:creationId xmlns:a16="http://schemas.microsoft.com/office/drawing/2014/main" id="{1787F847-F35B-4A73-9F41-0406F0011631}"/>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9" name="正方形/長方形 508">
          <a:extLst>
            <a:ext uri="{FF2B5EF4-FFF2-40B4-BE49-F238E27FC236}">
              <a16:creationId xmlns:a16="http://schemas.microsoft.com/office/drawing/2014/main" id="{D9E8C006-9CF2-43EE-84ED-0FCD4CB31E9A}"/>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0" name="正方形/長方形 509">
          <a:extLst>
            <a:ext uri="{FF2B5EF4-FFF2-40B4-BE49-F238E27FC236}">
              <a16:creationId xmlns:a16="http://schemas.microsoft.com/office/drawing/2014/main" id="{8F0C79A8-569D-4FA4-BCFA-0D1AF7CB08EF}"/>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1" name="正方形/長方形 510">
          <a:extLst>
            <a:ext uri="{FF2B5EF4-FFF2-40B4-BE49-F238E27FC236}">
              <a16:creationId xmlns:a16="http://schemas.microsoft.com/office/drawing/2014/main" id="{11B68A67-800E-4268-AF21-736DE622A5E9}"/>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2" name="正方形/長方形 511">
          <a:extLst>
            <a:ext uri="{FF2B5EF4-FFF2-40B4-BE49-F238E27FC236}">
              <a16:creationId xmlns:a16="http://schemas.microsoft.com/office/drawing/2014/main" id="{AF486229-19F3-4D84-906A-092B0D30888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3" name="正方形/長方形 512">
          <a:extLst>
            <a:ext uri="{FF2B5EF4-FFF2-40B4-BE49-F238E27FC236}">
              <a16:creationId xmlns:a16="http://schemas.microsoft.com/office/drawing/2014/main" id="{5671C8B2-0887-40CC-9F34-B2959BF5D359}"/>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4" name="テキスト ボックス 513">
          <a:extLst>
            <a:ext uri="{FF2B5EF4-FFF2-40B4-BE49-F238E27FC236}">
              <a16:creationId xmlns:a16="http://schemas.microsoft.com/office/drawing/2014/main" id="{CA431608-8341-49CF-9CF2-B1AC55A929F3}"/>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5" name="直線コネクタ 514">
          <a:extLst>
            <a:ext uri="{FF2B5EF4-FFF2-40B4-BE49-F238E27FC236}">
              <a16:creationId xmlns:a16="http://schemas.microsoft.com/office/drawing/2014/main" id="{8F7434C6-A940-40BE-ABE1-A10D19128E09}"/>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6" name="テキスト ボックス 515">
          <a:extLst>
            <a:ext uri="{FF2B5EF4-FFF2-40B4-BE49-F238E27FC236}">
              <a16:creationId xmlns:a16="http://schemas.microsoft.com/office/drawing/2014/main" id="{3655EEE6-E733-469C-B58A-C0633B9235A1}"/>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517" name="直線コネクタ 516">
          <a:extLst>
            <a:ext uri="{FF2B5EF4-FFF2-40B4-BE49-F238E27FC236}">
              <a16:creationId xmlns:a16="http://schemas.microsoft.com/office/drawing/2014/main" id="{4E5E79C2-8607-4D67-B1BE-62669B4E4FFC}"/>
            </a:ext>
          </a:extLst>
        </xdr:cNvPr>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29227</xdr:rowOff>
    </xdr:from>
    <xdr:ext cx="467179" cy="259045"/>
    <xdr:sp macro="" textlink="">
      <xdr:nvSpPr>
        <xdr:cNvPr id="518" name="テキスト ボックス 517">
          <a:extLst>
            <a:ext uri="{FF2B5EF4-FFF2-40B4-BE49-F238E27FC236}">
              <a16:creationId xmlns:a16="http://schemas.microsoft.com/office/drawing/2014/main" id="{18AD93DF-D954-4EB0-B95C-FAB2BD029570}"/>
            </a:ext>
          </a:extLst>
        </xdr:cNvPr>
        <xdr:cNvSpPr txBox="1"/>
      </xdr:nvSpPr>
      <xdr:spPr>
        <a:xfrm>
          <a:off x="11978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519" name="直線コネクタ 518">
          <a:extLst>
            <a:ext uri="{FF2B5EF4-FFF2-40B4-BE49-F238E27FC236}">
              <a16:creationId xmlns:a16="http://schemas.microsoft.com/office/drawing/2014/main" id="{2DB475E6-3E66-443B-ADF5-D66D578DAB2B}"/>
            </a:ext>
          </a:extLst>
        </xdr:cNvPr>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520" name="テキスト ボックス 519">
          <a:extLst>
            <a:ext uri="{FF2B5EF4-FFF2-40B4-BE49-F238E27FC236}">
              <a16:creationId xmlns:a16="http://schemas.microsoft.com/office/drawing/2014/main" id="{474E7C7D-9842-4BA4-A489-FF3A650DD135}"/>
            </a:ext>
          </a:extLst>
        </xdr:cNvPr>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521" name="直線コネクタ 520">
          <a:extLst>
            <a:ext uri="{FF2B5EF4-FFF2-40B4-BE49-F238E27FC236}">
              <a16:creationId xmlns:a16="http://schemas.microsoft.com/office/drawing/2014/main" id="{E8B9347C-CC08-4F76-83E3-E9CEFBFB7EB0}"/>
            </a:ext>
          </a:extLst>
        </xdr:cNvPr>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522" name="テキスト ボックス 521">
          <a:extLst>
            <a:ext uri="{FF2B5EF4-FFF2-40B4-BE49-F238E27FC236}">
              <a16:creationId xmlns:a16="http://schemas.microsoft.com/office/drawing/2014/main" id="{0460956D-4309-4E6A-BA6D-4173F7AB7B9C}"/>
            </a:ext>
          </a:extLst>
        </xdr:cNvPr>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523" name="直線コネクタ 522">
          <a:extLst>
            <a:ext uri="{FF2B5EF4-FFF2-40B4-BE49-F238E27FC236}">
              <a16:creationId xmlns:a16="http://schemas.microsoft.com/office/drawing/2014/main" id="{BD3728D3-4330-46F6-8C5E-1890AA949C12}"/>
            </a:ext>
          </a:extLst>
        </xdr:cNvPr>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524" name="テキスト ボックス 523">
          <a:extLst>
            <a:ext uri="{FF2B5EF4-FFF2-40B4-BE49-F238E27FC236}">
              <a16:creationId xmlns:a16="http://schemas.microsoft.com/office/drawing/2014/main" id="{E86EEFB8-3E9B-4FD1-901A-EEED0B220935}"/>
            </a:ext>
          </a:extLst>
        </xdr:cNvPr>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5" name="直線コネクタ 524">
          <a:extLst>
            <a:ext uri="{FF2B5EF4-FFF2-40B4-BE49-F238E27FC236}">
              <a16:creationId xmlns:a16="http://schemas.microsoft.com/office/drawing/2014/main" id="{25700EDF-5E1E-47F9-9FC5-B9BBE37EABD2}"/>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526" name="テキスト ボックス 525">
          <a:extLst>
            <a:ext uri="{FF2B5EF4-FFF2-40B4-BE49-F238E27FC236}">
              <a16:creationId xmlns:a16="http://schemas.microsoft.com/office/drawing/2014/main" id="{6F650BA0-50FC-40BC-AD46-78FA42CC9BD6}"/>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7" name="【学校施設】&#10;有形固定資産減価償却率グラフ枠">
          <a:extLst>
            <a:ext uri="{FF2B5EF4-FFF2-40B4-BE49-F238E27FC236}">
              <a16:creationId xmlns:a16="http://schemas.microsoft.com/office/drawing/2014/main" id="{EA64F42D-9868-4B93-91A7-391EA8B13E94}"/>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102870</xdr:rowOff>
    </xdr:from>
    <xdr:to>
      <xdr:col>85</xdr:col>
      <xdr:colOff>126364</xdr:colOff>
      <xdr:row>62</xdr:row>
      <xdr:rowOff>137160</xdr:rowOff>
    </xdr:to>
    <xdr:cxnSp macro="">
      <xdr:nvCxnSpPr>
        <xdr:cNvPr id="528" name="直線コネクタ 527">
          <a:extLst>
            <a:ext uri="{FF2B5EF4-FFF2-40B4-BE49-F238E27FC236}">
              <a16:creationId xmlns:a16="http://schemas.microsoft.com/office/drawing/2014/main" id="{330946F5-1F0F-4CA9-BEC7-806B2C89ED22}"/>
            </a:ext>
          </a:extLst>
        </xdr:cNvPr>
        <xdr:cNvCxnSpPr/>
      </xdr:nvCxnSpPr>
      <xdr:spPr>
        <a:xfrm flipV="1">
          <a:off x="16318864" y="9532620"/>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140987</xdr:rowOff>
    </xdr:from>
    <xdr:ext cx="405111" cy="259045"/>
    <xdr:sp macro="" textlink="">
      <xdr:nvSpPr>
        <xdr:cNvPr id="529" name="【学校施設】&#10;有形固定資産減価償却率最小値テキスト">
          <a:extLst>
            <a:ext uri="{FF2B5EF4-FFF2-40B4-BE49-F238E27FC236}">
              <a16:creationId xmlns:a16="http://schemas.microsoft.com/office/drawing/2014/main" id="{77949C7A-5CF9-479A-9692-4231CB1B5134}"/>
            </a:ext>
          </a:extLst>
        </xdr:cNvPr>
        <xdr:cNvSpPr txBox="1"/>
      </xdr:nvSpPr>
      <xdr:spPr>
        <a:xfrm>
          <a:off x="16357600" y="10770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137160</xdr:rowOff>
    </xdr:from>
    <xdr:to>
      <xdr:col>86</xdr:col>
      <xdr:colOff>25400</xdr:colOff>
      <xdr:row>62</xdr:row>
      <xdr:rowOff>137160</xdr:rowOff>
    </xdr:to>
    <xdr:cxnSp macro="">
      <xdr:nvCxnSpPr>
        <xdr:cNvPr id="530" name="直線コネクタ 529">
          <a:extLst>
            <a:ext uri="{FF2B5EF4-FFF2-40B4-BE49-F238E27FC236}">
              <a16:creationId xmlns:a16="http://schemas.microsoft.com/office/drawing/2014/main" id="{1FC77E06-A99D-4EED-A3AB-7EACECEE375F}"/>
            </a:ext>
          </a:extLst>
        </xdr:cNvPr>
        <xdr:cNvCxnSpPr/>
      </xdr:nvCxnSpPr>
      <xdr:spPr>
        <a:xfrm>
          <a:off x="16230600" y="10767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49547</xdr:rowOff>
    </xdr:from>
    <xdr:ext cx="405111" cy="259045"/>
    <xdr:sp macro="" textlink="">
      <xdr:nvSpPr>
        <xdr:cNvPr id="531" name="【学校施設】&#10;有形固定資産減価償却率最大値テキスト">
          <a:extLst>
            <a:ext uri="{FF2B5EF4-FFF2-40B4-BE49-F238E27FC236}">
              <a16:creationId xmlns:a16="http://schemas.microsoft.com/office/drawing/2014/main" id="{27340390-8829-499F-9419-AB5DEFBE55AB}"/>
            </a:ext>
          </a:extLst>
        </xdr:cNvPr>
        <xdr:cNvSpPr txBox="1"/>
      </xdr:nvSpPr>
      <xdr:spPr>
        <a:xfrm>
          <a:off x="16357600" y="9307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102870</xdr:rowOff>
    </xdr:from>
    <xdr:to>
      <xdr:col>86</xdr:col>
      <xdr:colOff>25400</xdr:colOff>
      <xdr:row>55</xdr:row>
      <xdr:rowOff>102870</xdr:rowOff>
    </xdr:to>
    <xdr:cxnSp macro="">
      <xdr:nvCxnSpPr>
        <xdr:cNvPr id="532" name="直線コネクタ 531">
          <a:extLst>
            <a:ext uri="{FF2B5EF4-FFF2-40B4-BE49-F238E27FC236}">
              <a16:creationId xmlns:a16="http://schemas.microsoft.com/office/drawing/2014/main" id="{CF509A8F-BA13-43E9-867B-5B5EA1B5C90F}"/>
            </a:ext>
          </a:extLst>
        </xdr:cNvPr>
        <xdr:cNvCxnSpPr/>
      </xdr:nvCxnSpPr>
      <xdr:spPr>
        <a:xfrm>
          <a:off x="16230600" y="9532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65803</xdr:rowOff>
    </xdr:from>
    <xdr:ext cx="405111" cy="259045"/>
    <xdr:sp macro="" textlink="">
      <xdr:nvSpPr>
        <xdr:cNvPr id="533" name="【学校施設】&#10;有形固定資産減価償却率平均値テキスト">
          <a:extLst>
            <a:ext uri="{FF2B5EF4-FFF2-40B4-BE49-F238E27FC236}">
              <a16:creationId xmlns:a16="http://schemas.microsoft.com/office/drawing/2014/main" id="{5C54E720-EAF7-46CB-8B20-9E99AB876836}"/>
            </a:ext>
          </a:extLst>
        </xdr:cNvPr>
        <xdr:cNvSpPr txBox="1"/>
      </xdr:nvSpPr>
      <xdr:spPr>
        <a:xfrm>
          <a:off x="16357600" y="100099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42926</xdr:rowOff>
    </xdr:from>
    <xdr:to>
      <xdr:col>85</xdr:col>
      <xdr:colOff>177800</xdr:colOff>
      <xdr:row>59</xdr:row>
      <xdr:rowOff>144526</xdr:rowOff>
    </xdr:to>
    <xdr:sp macro="" textlink="">
      <xdr:nvSpPr>
        <xdr:cNvPr id="534" name="フローチャート: 判断 533">
          <a:extLst>
            <a:ext uri="{FF2B5EF4-FFF2-40B4-BE49-F238E27FC236}">
              <a16:creationId xmlns:a16="http://schemas.microsoft.com/office/drawing/2014/main" id="{0A069146-4D48-45C3-99B3-CEDB122E5275}"/>
            </a:ext>
          </a:extLst>
        </xdr:cNvPr>
        <xdr:cNvSpPr/>
      </xdr:nvSpPr>
      <xdr:spPr>
        <a:xfrm>
          <a:off x="16268700" y="10158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22352</xdr:rowOff>
    </xdr:from>
    <xdr:to>
      <xdr:col>81</xdr:col>
      <xdr:colOff>101600</xdr:colOff>
      <xdr:row>59</xdr:row>
      <xdr:rowOff>123952</xdr:rowOff>
    </xdr:to>
    <xdr:sp macro="" textlink="">
      <xdr:nvSpPr>
        <xdr:cNvPr id="535" name="フローチャート: 判断 534">
          <a:extLst>
            <a:ext uri="{FF2B5EF4-FFF2-40B4-BE49-F238E27FC236}">
              <a16:creationId xmlns:a16="http://schemas.microsoft.com/office/drawing/2014/main" id="{F8F63A4E-70AD-4CD2-BF29-AEB92A88FD10}"/>
            </a:ext>
          </a:extLst>
        </xdr:cNvPr>
        <xdr:cNvSpPr/>
      </xdr:nvSpPr>
      <xdr:spPr>
        <a:xfrm>
          <a:off x="15430500" y="10137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159512</xdr:rowOff>
    </xdr:from>
    <xdr:to>
      <xdr:col>76</xdr:col>
      <xdr:colOff>165100</xdr:colOff>
      <xdr:row>59</xdr:row>
      <xdr:rowOff>89662</xdr:rowOff>
    </xdr:to>
    <xdr:sp macro="" textlink="">
      <xdr:nvSpPr>
        <xdr:cNvPr id="536" name="フローチャート: 判断 535">
          <a:extLst>
            <a:ext uri="{FF2B5EF4-FFF2-40B4-BE49-F238E27FC236}">
              <a16:creationId xmlns:a16="http://schemas.microsoft.com/office/drawing/2014/main" id="{C39591C6-1AB6-4EBD-AC68-004658521D9B}"/>
            </a:ext>
          </a:extLst>
        </xdr:cNvPr>
        <xdr:cNvSpPr/>
      </xdr:nvSpPr>
      <xdr:spPr>
        <a:xfrm>
          <a:off x="14541500" y="1010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141224</xdr:rowOff>
    </xdr:from>
    <xdr:to>
      <xdr:col>72</xdr:col>
      <xdr:colOff>38100</xdr:colOff>
      <xdr:row>59</xdr:row>
      <xdr:rowOff>71374</xdr:rowOff>
    </xdr:to>
    <xdr:sp macro="" textlink="">
      <xdr:nvSpPr>
        <xdr:cNvPr id="537" name="フローチャート: 判断 536">
          <a:extLst>
            <a:ext uri="{FF2B5EF4-FFF2-40B4-BE49-F238E27FC236}">
              <a16:creationId xmlns:a16="http://schemas.microsoft.com/office/drawing/2014/main" id="{C6F8CC1D-E2B7-44F3-B95B-C12F52B06556}"/>
            </a:ext>
          </a:extLst>
        </xdr:cNvPr>
        <xdr:cNvSpPr/>
      </xdr:nvSpPr>
      <xdr:spPr>
        <a:xfrm>
          <a:off x="13652500" y="10085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122936</xdr:rowOff>
    </xdr:from>
    <xdr:to>
      <xdr:col>67</xdr:col>
      <xdr:colOff>101600</xdr:colOff>
      <xdr:row>59</xdr:row>
      <xdr:rowOff>53086</xdr:rowOff>
    </xdr:to>
    <xdr:sp macro="" textlink="">
      <xdr:nvSpPr>
        <xdr:cNvPr id="538" name="フローチャート: 判断 537">
          <a:extLst>
            <a:ext uri="{FF2B5EF4-FFF2-40B4-BE49-F238E27FC236}">
              <a16:creationId xmlns:a16="http://schemas.microsoft.com/office/drawing/2014/main" id="{963AF205-318C-44D8-8637-19792A66FACF}"/>
            </a:ext>
          </a:extLst>
        </xdr:cNvPr>
        <xdr:cNvSpPr/>
      </xdr:nvSpPr>
      <xdr:spPr>
        <a:xfrm>
          <a:off x="12763500" y="10067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39" name="テキスト ボックス 538">
          <a:extLst>
            <a:ext uri="{FF2B5EF4-FFF2-40B4-BE49-F238E27FC236}">
              <a16:creationId xmlns:a16="http://schemas.microsoft.com/office/drawing/2014/main" id="{CEC9EF55-5628-4FC7-8C97-0F3C22E1D8C6}"/>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E106834E-15A2-4425-A0E4-9C1855ECD4FC}"/>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06D23BC7-FE0C-4A6B-95B7-3E1CFF96AC4D}"/>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E3B64A21-9574-4495-A042-C61D844AB461}"/>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23A05247-B352-46C5-AB6D-6392FB3A18C8}"/>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111506</xdr:rowOff>
    </xdr:from>
    <xdr:to>
      <xdr:col>85</xdr:col>
      <xdr:colOff>177800</xdr:colOff>
      <xdr:row>62</xdr:row>
      <xdr:rowOff>41656</xdr:rowOff>
    </xdr:to>
    <xdr:sp macro="" textlink="">
      <xdr:nvSpPr>
        <xdr:cNvPr id="544" name="楕円 543">
          <a:extLst>
            <a:ext uri="{FF2B5EF4-FFF2-40B4-BE49-F238E27FC236}">
              <a16:creationId xmlns:a16="http://schemas.microsoft.com/office/drawing/2014/main" id="{465CE47A-00AC-494D-862B-70857396465F}"/>
            </a:ext>
          </a:extLst>
        </xdr:cNvPr>
        <xdr:cNvSpPr/>
      </xdr:nvSpPr>
      <xdr:spPr>
        <a:xfrm>
          <a:off x="16268700" y="10569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89933</xdr:rowOff>
    </xdr:from>
    <xdr:ext cx="405111" cy="259045"/>
    <xdr:sp macro="" textlink="">
      <xdr:nvSpPr>
        <xdr:cNvPr id="545" name="【学校施設】&#10;有形固定資産減価償却率該当値テキスト">
          <a:extLst>
            <a:ext uri="{FF2B5EF4-FFF2-40B4-BE49-F238E27FC236}">
              <a16:creationId xmlns:a16="http://schemas.microsoft.com/office/drawing/2014/main" id="{223691A0-51E7-477C-8D56-F8614885C793}"/>
            </a:ext>
          </a:extLst>
        </xdr:cNvPr>
        <xdr:cNvSpPr txBox="1"/>
      </xdr:nvSpPr>
      <xdr:spPr>
        <a:xfrm>
          <a:off x="16357600" y="10548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79502</xdr:rowOff>
    </xdr:from>
    <xdr:to>
      <xdr:col>81</xdr:col>
      <xdr:colOff>101600</xdr:colOff>
      <xdr:row>62</xdr:row>
      <xdr:rowOff>9652</xdr:rowOff>
    </xdr:to>
    <xdr:sp macro="" textlink="">
      <xdr:nvSpPr>
        <xdr:cNvPr id="546" name="楕円 545">
          <a:extLst>
            <a:ext uri="{FF2B5EF4-FFF2-40B4-BE49-F238E27FC236}">
              <a16:creationId xmlns:a16="http://schemas.microsoft.com/office/drawing/2014/main" id="{C4A20B81-7218-48C5-B953-BAF1F67B98CF}"/>
            </a:ext>
          </a:extLst>
        </xdr:cNvPr>
        <xdr:cNvSpPr/>
      </xdr:nvSpPr>
      <xdr:spPr>
        <a:xfrm>
          <a:off x="15430500" y="1053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130302</xdr:rowOff>
    </xdr:from>
    <xdr:to>
      <xdr:col>85</xdr:col>
      <xdr:colOff>127000</xdr:colOff>
      <xdr:row>61</xdr:row>
      <xdr:rowOff>162306</xdr:rowOff>
    </xdr:to>
    <xdr:cxnSp macro="">
      <xdr:nvCxnSpPr>
        <xdr:cNvPr id="547" name="直線コネクタ 546">
          <a:extLst>
            <a:ext uri="{FF2B5EF4-FFF2-40B4-BE49-F238E27FC236}">
              <a16:creationId xmlns:a16="http://schemas.microsoft.com/office/drawing/2014/main" id="{73956E38-C3D0-4DF1-83A5-E9DE67F93381}"/>
            </a:ext>
          </a:extLst>
        </xdr:cNvPr>
        <xdr:cNvCxnSpPr/>
      </xdr:nvCxnSpPr>
      <xdr:spPr>
        <a:xfrm>
          <a:off x="15481300" y="10588752"/>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58928</xdr:rowOff>
    </xdr:from>
    <xdr:to>
      <xdr:col>76</xdr:col>
      <xdr:colOff>165100</xdr:colOff>
      <xdr:row>61</xdr:row>
      <xdr:rowOff>160528</xdr:rowOff>
    </xdr:to>
    <xdr:sp macro="" textlink="">
      <xdr:nvSpPr>
        <xdr:cNvPr id="548" name="楕円 547">
          <a:extLst>
            <a:ext uri="{FF2B5EF4-FFF2-40B4-BE49-F238E27FC236}">
              <a16:creationId xmlns:a16="http://schemas.microsoft.com/office/drawing/2014/main" id="{CB389A14-6B89-4368-856B-0F50B3AFFBA8}"/>
            </a:ext>
          </a:extLst>
        </xdr:cNvPr>
        <xdr:cNvSpPr/>
      </xdr:nvSpPr>
      <xdr:spPr>
        <a:xfrm>
          <a:off x="14541500" y="10517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109728</xdr:rowOff>
    </xdr:from>
    <xdr:to>
      <xdr:col>81</xdr:col>
      <xdr:colOff>50800</xdr:colOff>
      <xdr:row>61</xdr:row>
      <xdr:rowOff>130302</xdr:rowOff>
    </xdr:to>
    <xdr:cxnSp macro="">
      <xdr:nvCxnSpPr>
        <xdr:cNvPr id="549" name="直線コネクタ 548">
          <a:extLst>
            <a:ext uri="{FF2B5EF4-FFF2-40B4-BE49-F238E27FC236}">
              <a16:creationId xmlns:a16="http://schemas.microsoft.com/office/drawing/2014/main" id="{FE448F39-1F63-440F-AB33-0D0DD96EE4D9}"/>
            </a:ext>
          </a:extLst>
        </xdr:cNvPr>
        <xdr:cNvCxnSpPr/>
      </xdr:nvCxnSpPr>
      <xdr:spPr>
        <a:xfrm>
          <a:off x="14592300" y="10568178"/>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47498</xdr:rowOff>
    </xdr:from>
    <xdr:to>
      <xdr:col>72</xdr:col>
      <xdr:colOff>38100</xdr:colOff>
      <xdr:row>61</xdr:row>
      <xdr:rowOff>149098</xdr:rowOff>
    </xdr:to>
    <xdr:sp macro="" textlink="">
      <xdr:nvSpPr>
        <xdr:cNvPr id="550" name="楕円 549">
          <a:extLst>
            <a:ext uri="{FF2B5EF4-FFF2-40B4-BE49-F238E27FC236}">
              <a16:creationId xmlns:a16="http://schemas.microsoft.com/office/drawing/2014/main" id="{3157BB56-D9A2-4C64-B5A3-E07488E70435}"/>
            </a:ext>
          </a:extLst>
        </xdr:cNvPr>
        <xdr:cNvSpPr/>
      </xdr:nvSpPr>
      <xdr:spPr>
        <a:xfrm>
          <a:off x="13652500" y="10505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98298</xdr:rowOff>
    </xdr:from>
    <xdr:to>
      <xdr:col>76</xdr:col>
      <xdr:colOff>114300</xdr:colOff>
      <xdr:row>61</xdr:row>
      <xdr:rowOff>109728</xdr:rowOff>
    </xdr:to>
    <xdr:cxnSp macro="">
      <xdr:nvCxnSpPr>
        <xdr:cNvPr id="551" name="直線コネクタ 550">
          <a:extLst>
            <a:ext uri="{FF2B5EF4-FFF2-40B4-BE49-F238E27FC236}">
              <a16:creationId xmlns:a16="http://schemas.microsoft.com/office/drawing/2014/main" id="{F26ABC3B-974D-4D2F-95C1-50BB5CCAD0F5}"/>
            </a:ext>
          </a:extLst>
        </xdr:cNvPr>
        <xdr:cNvCxnSpPr/>
      </xdr:nvCxnSpPr>
      <xdr:spPr>
        <a:xfrm>
          <a:off x="13703300" y="10556748"/>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63500</xdr:rowOff>
    </xdr:from>
    <xdr:to>
      <xdr:col>67</xdr:col>
      <xdr:colOff>101600</xdr:colOff>
      <xdr:row>61</xdr:row>
      <xdr:rowOff>165100</xdr:rowOff>
    </xdr:to>
    <xdr:sp macro="" textlink="">
      <xdr:nvSpPr>
        <xdr:cNvPr id="552" name="楕円 551">
          <a:extLst>
            <a:ext uri="{FF2B5EF4-FFF2-40B4-BE49-F238E27FC236}">
              <a16:creationId xmlns:a16="http://schemas.microsoft.com/office/drawing/2014/main" id="{DEA82D6E-386C-4429-8C69-D40BBE9337E8}"/>
            </a:ext>
          </a:extLst>
        </xdr:cNvPr>
        <xdr:cNvSpPr/>
      </xdr:nvSpPr>
      <xdr:spPr>
        <a:xfrm>
          <a:off x="12763500" y="1052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98298</xdr:rowOff>
    </xdr:from>
    <xdr:to>
      <xdr:col>71</xdr:col>
      <xdr:colOff>177800</xdr:colOff>
      <xdr:row>61</xdr:row>
      <xdr:rowOff>114300</xdr:rowOff>
    </xdr:to>
    <xdr:cxnSp macro="">
      <xdr:nvCxnSpPr>
        <xdr:cNvPr id="553" name="直線コネクタ 552">
          <a:extLst>
            <a:ext uri="{FF2B5EF4-FFF2-40B4-BE49-F238E27FC236}">
              <a16:creationId xmlns:a16="http://schemas.microsoft.com/office/drawing/2014/main" id="{99D7F3D9-C5CD-4749-B8A0-F23699BEE13A}"/>
            </a:ext>
          </a:extLst>
        </xdr:cNvPr>
        <xdr:cNvCxnSpPr/>
      </xdr:nvCxnSpPr>
      <xdr:spPr>
        <a:xfrm flipV="1">
          <a:off x="12814300" y="10556748"/>
          <a:ext cx="8890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140479</xdr:rowOff>
    </xdr:from>
    <xdr:ext cx="405111" cy="259045"/>
    <xdr:sp macro="" textlink="">
      <xdr:nvSpPr>
        <xdr:cNvPr id="554" name="n_1aveValue【学校施設】&#10;有形固定資産減価償却率">
          <a:extLst>
            <a:ext uri="{FF2B5EF4-FFF2-40B4-BE49-F238E27FC236}">
              <a16:creationId xmlns:a16="http://schemas.microsoft.com/office/drawing/2014/main" id="{ACFFB0EE-07FB-4655-9A68-A3914656BA1A}"/>
            </a:ext>
          </a:extLst>
        </xdr:cNvPr>
        <xdr:cNvSpPr txBox="1"/>
      </xdr:nvSpPr>
      <xdr:spPr>
        <a:xfrm>
          <a:off x="15266044" y="99131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106189</xdr:rowOff>
    </xdr:from>
    <xdr:ext cx="405111" cy="259045"/>
    <xdr:sp macro="" textlink="">
      <xdr:nvSpPr>
        <xdr:cNvPr id="555" name="n_2aveValue【学校施設】&#10;有形固定資産減価償却率">
          <a:extLst>
            <a:ext uri="{FF2B5EF4-FFF2-40B4-BE49-F238E27FC236}">
              <a16:creationId xmlns:a16="http://schemas.microsoft.com/office/drawing/2014/main" id="{2B6D2152-E5DB-4722-99D2-65F1F697A3A2}"/>
            </a:ext>
          </a:extLst>
        </xdr:cNvPr>
        <xdr:cNvSpPr txBox="1"/>
      </xdr:nvSpPr>
      <xdr:spPr>
        <a:xfrm>
          <a:off x="14389744" y="9878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87901</xdr:rowOff>
    </xdr:from>
    <xdr:ext cx="405111" cy="259045"/>
    <xdr:sp macro="" textlink="">
      <xdr:nvSpPr>
        <xdr:cNvPr id="556" name="n_3aveValue【学校施設】&#10;有形固定資産減価償却率">
          <a:extLst>
            <a:ext uri="{FF2B5EF4-FFF2-40B4-BE49-F238E27FC236}">
              <a16:creationId xmlns:a16="http://schemas.microsoft.com/office/drawing/2014/main" id="{BA0E7A95-D732-4451-9ABA-F3CC19072C8E}"/>
            </a:ext>
          </a:extLst>
        </xdr:cNvPr>
        <xdr:cNvSpPr txBox="1"/>
      </xdr:nvSpPr>
      <xdr:spPr>
        <a:xfrm>
          <a:off x="13500744" y="9860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69613</xdr:rowOff>
    </xdr:from>
    <xdr:ext cx="405111" cy="259045"/>
    <xdr:sp macro="" textlink="">
      <xdr:nvSpPr>
        <xdr:cNvPr id="557" name="n_4aveValue【学校施設】&#10;有形固定資産減価償却率">
          <a:extLst>
            <a:ext uri="{FF2B5EF4-FFF2-40B4-BE49-F238E27FC236}">
              <a16:creationId xmlns:a16="http://schemas.microsoft.com/office/drawing/2014/main" id="{CE81CBB1-DFF6-4600-A740-B18481B5CDF8}"/>
            </a:ext>
          </a:extLst>
        </xdr:cNvPr>
        <xdr:cNvSpPr txBox="1"/>
      </xdr:nvSpPr>
      <xdr:spPr>
        <a:xfrm>
          <a:off x="12611744" y="9842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779</xdr:rowOff>
    </xdr:from>
    <xdr:ext cx="405111" cy="259045"/>
    <xdr:sp macro="" textlink="">
      <xdr:nvSpPr>
        <xdr:cNvPr id="558" name="n_1mainValue【学校施設】&#10;有形固定資産減価償却率">
          <a:extLst>
            <a:ext uri="{FF2B5EF4-FFF2-40B4-BE49-F238E27FC236}">
              <a16:creationId xmlns:a16="http://schemas.microsoft.com/office/drawing/2014/main" id="{D19DD14D-90F0-4627-8D99-B0DFA3D8BA4D}"/>
            </a:ext>
          </a:extLst>
        </xdr:cNvPr>
        <xdr:cNvSpPr txBox="1"/>
      </xdr:nvSpPr>
      <xdr:spPr>
        <a:xfrm>
          <a:off x="15266044" y="106306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151655</xdr:rowOff>
    </xdr:from>
    <xdr:ext cx="405111" cy="259045"/>
    <xdr:sp macro="" textlink="">
      <xdr:nvSpPr>
        <xdr:cNvPr id="559" name="n_2mainValue【学校施設】&#10;有形固定資産減価償却率">
          <a:extLst>
            <a:ext uri="{FF2B5EF4-FFF2-40B4-BE49-F238E27FC236}">
              <a16:creationId xmlns:a16="http://schemas.microsoft.com/office/drawing/2014/main" id="{9021EEB6-9455-407B-B134-A9073BCDCE18}"/>
            </a:ext>
          </a:extLst>
        </xdr:cNvPr>
        <xdr:cNvSpPr txBox="1"/>
      </xdr:nvSpPr>
      <xdr:spPr>
        <a:xfrm>
          <a:off x="14389744" y="106101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140225</xdr:rowOff>
    </xdr:from>
    <xdr:ext cx="405111" cy="259045"/>
    <xdr:sp macro="" textlink="">
      <xdr:nvSpPr>
        <xdr:cNvPr id="560" name="n_3mainValue【学校施設】&#10;有形固定資産減価償却率">
          <a:extLst>
            <a:ext uri="{FF2B5EF4-FFF2-40B4-BE49-F238E27FC236}">
              <a16:creationId xmlns:a16="http://schemas.microsoft.com/office/drawing/2014/main" id="{67ECB432-AAC5-457B-981A-CEC4C5BEE51E}"/>
            </a:ext>
          </a:extLst>
        </xdr:cNvPr>
        <xdr:cNvSpPr txBox="1"/>
      </xdr:nvSpPr>
      <xdr:spPr>
        <a:xfrm>
          <a:off x="13500744" y="10598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156227</xdr:rowOff>
    </xdr:from>
    <xdr:ext cx="405111" cy="259045"/>
    <xdr:sp macro="" textlink="">
      <xdr:nvSpPr>
        <xdr:cNvPr id="561" name="n_4mainValue【学校施設】&#10;有形固定資産減価償却率">
          <a:extLst>
            <a:ext uri="{FF2B5EF4-FFF2-40B4-BE49-F238E27FC236}">
              <a16:creationId xmlns:a16="http://schemas.microsoft.com/office/drawing/2014/main" id="{E7DDB6DF-B88C-4B7E-AEE9-7FEB1DC89AB2}"/>
            </a:ext>
          </a:extLst>
        </xdr:cNvPr>
        <xdr:cNvSpPr txBox="1"/>
      </xdr:nvSpPr>
      <xdr:spPr>
        <a:xfrm>
          <a:off x="12611744" y="10614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2" name="正方形/長方形 561">
          <a:extLst>
            <a:ext uri="{FF2B5EF4-FFF2-40B4-BE49-F238E27FC236}">
              <a16:creationId xmlns:a16="http://schemas.microsoft.com/office/drawing/2014/main" id="{D657C87A-61B7-42F7-9417-039FC7AD088A}"/>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3" name="正方形/長方形 562">
          <a:extLst>
            <a:ext uri="{FF2B5EF4-FFF2-40B4-BE49-F238E27FC236}">
              <a16:creationId xmlns:a16="http://schemas.microsoft.com/office/drawing/2014/main" id="{F34963C2-2490-44A6-AC13-F3A95E1F58B8}"/>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4" name="正方形/長方形 563">
          <a:extLst>
            <a:ext uri="{FF2B5EF4-FFF2-40B4-BE49-F238E27FC236}">
              <a16:creationId xmlns:a16="http://schemas.microsoft.com/office/drawing/2014/main" id="{ACAFFBBA-08D9-4E9E-B8D3-45DAA14C3365}"/>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5" name="正方形/長方形 564">
          <a:extLst>
            <a:ext uri="{FF2B5EF4-FFF2-40B4-BE49-F238E27FC236}">
              <a16:creationId xmlns:a16="http://schemas.microsoft.com/office/drawing/2014/main" id="{7E7C453D-F94D-4258-A494-9DF78F1DA051}"/>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6" name="正方形/長方形 565">
          <a:extLst>
            <a:ext uri="{FF2B5EF4-FFF2-40B4-BE49-F238E27FC236}">
              <a16:creationId xmlns:a16="http://schemas.microsoft.com/office/drawing/2014/main" id="{BA886D9E-56DF-4C20-B144-FD9C229E6FDE}"/>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7" name="正方形/長方形 566">
          <a:extLst>
            <a:ext uri="{FF2B5EF4-FFF2-40B4-BE49-F238E27FC236}">
              <a16:creationId xmlns:a16="http://schemas.microsoft.com/office/drawing/2014/main" id="{7CF4137E-B0E9-4DA5-9603-F0CC12AD447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8" name="正方形/長方形 567">
          <a:extLst>
            <a:ext uri="{FF2B5EF4-FFF2-40B4-BE49-F238E27FC236}">
              <a16:creationId xmlns:a16="http://schemas.microsoft.com/office/drawing/2014/main" id="{AB631074-0ED5-4FF1-BD1E-6C63CFBAD0AF}"/>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69" name="正方形/長方形 568">
          <a:extLst>
            <a:ext uri="{FF2B5EF4-FFF2-40B4-BE49-F238E27FC236}">
              <a16:creationId xmlns:a16="http://schemas.microsoft.com/office/drawing/2014/main" id="{D06CDE9E-AD62-419C-939C-2C60954C79C2}"/>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0" name="テキスト ボックス 569">
          <a:extLst>
            <a:ext uri="{FF2B5EF4-FFF2-40B4-BE49-F238E27FC236}">
              <a16:creationId xmlns:a16="http://schemas.microsoft.com/office/drawing/2014/main" id="{92BEF295-8872-4322-8576-454C472B6D93}"/>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1" name="直線コネクタ 570">
          <a:extLst>
            <a:ext uri="{FF2B5EF4-FFF2-40B4-BE49-F238E27FC236}">
              <a16:creationId xmlns:a16="http://schemas.microsoft.com/office/drawing/2014/main" id="{87D8D679-CCA0-41D4-A602-3DA42E289137}"/>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2" name="直線コネクタ 571">
          <a:extLst>
            <a:ext uri="{FF2B5EF4-FFF2-40B4-BE49-F238E27FC236}">
              <a16:creationId xmlns:a16="http://schemas.microsoft.com/office/drawing/2014/main" id="{9D7193F3-1372-48B3-8CB0-3E1D79BA0187}"/>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73" name="テキスト ボックス 572">
          <a:extLst>
            <a:ext uri="{FF2B5EF4-FFF2-40B4-BE49-F238E27FC236}">
              <a16:creationId xmlns:a16="http://schemas.microsoft.com/office/drawing/2014/main" id="{D0A437F6-4BC9-4138-8CA7-311AF35C3AD6}"/>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74" name="直線コネクタ 573">
          <a:extLst>
            <a:ext uri="{FF2B5EF4-FFF2-40B4-BE49-F238E27FC236}">
              <a16:creationId xmlns:a16="http://schemas.microsoft.com/office/drawing/2014/main" id="{4553BA84-E46B-4B72-A10B-7F6CCEFB3AE6}"/>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575" name="テキスト ボックス 574">
          <a:extLst>
            <a:ext uri="{FF2B5EF4-FFF2-40B4-BE49-F238E27FC236}">
              <a16:creationId xmlns:a16="http://schemas.microsoft.com/office/drawing/2014/main" id="{5DC53698-41E7-4FCD-B4B3-117C7C4BD4DF}"/>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76" name="直線コネクタ 575">
          <a:extLst>
            <a:ext uri="{FF2B5EF4-FFF2-40B4-BE49-F238E27FC236}">
              <a16:creationId xmlns:a16="http://schemas.microsoft.com/office/drawing/2014/main" id="{91F99ED4-76F1-4F7D-9BF7-C24CB90442EF}"/>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577" name="テキスト ボックス 576">
          <a:extLst>
            <a:ext uri="{FF2B5EF4-FFF2-40B4-BE49-F238E27FC236}">
              <a16:creationId xmlns:a16="http://schemas.microsoft.com/office/drawing/2014/main" id="{F9575FCA-61CF-49FA-B0CE-B01D668DAF6F}"/>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78" name="直線コネクタ 577">
          <a:extLst>
            <a:ext uri="{FF2B5EF4-FFF2-40B4-BE49-F238E27FC236}">
              <a16:creationId xmlns:a16="http://schemas.microsoft.com/office/drawing/2014/main" id="{0A8FC062-0158-413E-9B96-5D74E0A60E62}"/>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579" name="テキスト ボックス 578">
          <a:extLst>
            <a:ext uri="{FF2B5EF4-FFF2-40B4-BE49-F238E27FC236}">
              <a16:creationId xmlns:a16="http://schemas.microsoft.com/office/drawing/2014/main" id="{56D95317-C143-4652-ADFB-DE4CDC14F264}"/>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0" name="直線コネクタ 579">
          <a:extLst>
            <a:ext uri="{FF2B5EF4-FFF2-40B4-BE49-F238E27FC236}">
              <a16:creationId xmlns:a16="http://schemas.microsoft.com/office/drawing/2014/main" id="{9708EFB3-897A-4EF7-8BA0-446C1EBA7D0E}"/>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1" name="テキスト ボックス 580">
          <a:extLst>
            <a:ext uri="{FF2B5EF4-FFF2-40B4-BE49-F238E27FC236}">
              <a16:creationId xmlns:a16="http://schemas.microsoft.com/office/drawing/2014/main" id="{571C86C7-7C48-40A4-B7D7-06099B55E2C4}"/>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2" name="【学校施設】&#10;一人当たり面積グラフ枠">
          <a:extLst>
            <a:ext uri="{FF2B5EF4-FFF2-40B4-BE49-F238E27FC236}">
              <a16:creationId xmlns:a16="http://schemas.microsoft.com/office/drawing/2014/main" id="{68F80CA3-FEC3-4920-8B75-B68DB440D8A4}"/>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42063</xdr:rowOff>
    </xdr:from>
    <xdr:to>
      <xdr:col>116</xdr:col>
      <xdr:colOff>62864</xdr:colOff>
      <xdr:row>63</xdr:row>
      <xdr:rowOff>100584</xdr:rowOff>
    </xdr:to>
    <xdr:cxnSp macro="">
      <xdr:nvCxnSpPr>
        <xdr:cNvPr id="583" name="直線コネクタ 582">
          <a:extLst>
            <a:ext uri="{FF2B5EF4-FFF2-40B4-BE49-F238E27FC236}">
              <a16:creationId xmlns:a16="http://schemas.microsoft.com/office/drawing/2014/main" id="{141EFC0B-E13D-4F6D-AD7C-F59A0E5F0F3C}"/>
            </a:ext>
          </a:extLst>
        </xdr:cNvPr>
        <xdr:cNvCxnSpPr/>
      </xdr:nvCxnSpPr>
      <xdr:spPr>
        <a:xfrm flipV="1">
          <a:off x="22160864" y="9643263"/>
          <a:ext cx="0" cy="12586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104411</xdr:rowOff>
    </xdr:from>
    <xdr:ext cx="469744" cy="259045"/>
    <xdr:sp macro="" textlink="">
      <xdr:nvSpPr>
        <xdr:cNvPr id="584" name="【学校施設】&#10;一人当たり面積最小値テキスト">
          <a:extLst>
            <a:ext uri="{FF2B5EF4-FFF2-40B4-BE49-F238E27FC236}">
              <a16:creationId xmlns:a16="http://schemas.microsoft.com/office/drawing/2014/main" id="{C2DBF41E-9DCE-4ECD-B190-C6995376D389}"/>
            </a:ext>
          </a:extLst>
        </xdr:cNvPr>
        <xdr:cNvSpPr txBox="1"/>
      </xdr:nvSpPr>
      <xdr:spPr>
        <a:xfrm>
          <a:off x="22199600" y="10905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100584</xdr:rowOff>
    </xdr:from>
    <xdr:to>
      <xdr:col>116</xdr:col>
      <xdr:colOff>152400</xdr:colOff>
      <xdr:row>63</xdr:row>
      <xdr:rowOff>100584</xdr:rowOff>
    </xdr:to>
    <xdr:cxnSp macro="">
      <xdr:nvCxnSpPr>
        <xdr:cNvPr id="585" name="直線コネクタ 584">
          <a:extLst>
            <a:ext uri="{FF2B5EF4-FFF2-40B4-BE49-F238E27FC236}">
              <a16:creationId xmlns:a16="http://schemas.microsoft.com/office/drawing/2014/main" id="{4D7C8AA9-E589-43AE-ACA6-E6683FD367F8}"/>
            </a:ext>
          </a:extLst>
        </xdr:cNvPr>
        <xdr:cNvCxnSpPr/>
      </xdr:nvCxnSpPr>
      <xdr:spPr>
        <a:xfrm>
          <a:off x="22072600" y="10901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160190</xdr:rowOff>
    </xdr:from>
    <xdr:ext cx="469744" cy="259045"/>
    <xdr:sp macro="" textlink="">
      <xdr:nvSpPr>
        <xdr:cNvPr id="586" name="【学校施設】&#10;一人当たり面積最大値テキスト">
          <a:extLst>
            <a:ext uri="{FF2B5EF4-FFF2-40B4-BE49-F238E27FC236}">
              <a16:creationId xmlns:a16="http://schemas.microsoft.com/office/drawing/2014/main" id="{C15428E0-6F55-44BA-ACBF-9DACB5CCA3B7}"/>
            </a:ext>
          </a:extLst>
        </xdr:cNvPr>
        <xdr:cNvSpPr txBox="1"/>
      </xdr:nvSpPr>
      <xdr:spPr>
        <a:xfrm>
          <a:off x="22199600" y="9418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42063</xdr:rowOff>
    </xdr:from>
    <xdr:to>
      <xdr:col>116</xdr:col>
      <xdr:colOff>152400</xdr:colOff>
      <xdr:row>56</xdr:row>
      <xdr:rowOff>42063</xdr:rowOff>
    </xdr:to>
    <xdr:cxnSp macro="">
      <xdr:nvCxnSpPr>
        <xdr:cNvPr id="587" name="直線コネクタ 586">
          <a:extLst>
            <a:ext uri="{FF2B5EF4-FFF2-40B4-BE49-F238E27FC236}">
              <a16:creationId xmlns:a16="http://schemas.microsoft.com/office/drawing/2014/main" id="{4243AA2E-C1BB-406A-AABF-E8916DDE345D}"/>
            </a:ext>
          </a:extLst>
        </xdr:cNvPr>
        <xdr:cNvCxnSpPr/>
      </xdr:nvCxnSpPr>
      <xdr:spPr>
        <a:xfrm>
          <a:off x="22072600" y="9643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58</xdr:row>
      <xdr:rowOff>139869</xdr:rowOff>
    </xdr:from>
    <xdr:ext cx="469744" cy="259045"/>
    <xdr:sp macro="" textlink="">
      <xdr:nvSpPr>
        <xdr:cNvPr id="588" name="【学校施設】&#10;一人当たり面積平均値テキスト">
          <a:extLst>
            <a:ext uri="{FF2B5EF4-FFF2-40B4-BE49-F238E27FC236}">
              <a16:creationId xmlns:a16="http://schemas.microsoft.com/office/drawing/2014/main" id="{3035DB33-0F47-4D51-A73A-1F0772C57F0B}"/>
            </a:ext>
          </a:extLst>
        </xdr:cNvPr>
        <xdr:cNvSpPr txBox="1"/>
      </xdr:nvSpPr>
      <xdr:spPr>
        <a:xfrm>
          <a:off x="22199600" y="100839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116992</xdr:rowOff>
    </xdr:from>
    <xdr:to>
      <xdr:col>116</xdr:col>
      <xdr:colOff>114300</xdr:colOff>
      <xdr:row>60</xdr:row>
      <xdr:rowOff>47142</xdr:rowOff>
    </xdr:to>
    <xdr:sp macro="" textlink="">
      <xdr:nvSpPr>
        <xdr:cNvPr id="589" name="フローチャート: 判断 588">
          <a:extLst>
            <a:ext uri="{FF2B5EF4-FFF2-40B4-BE49-F238E27FC236}">
              <a16:creationId xmlns:a16="http://schemas.microsoft.com/office/drawing/2014/main" id="{E4E66B5C-6238-4870-88A7-767A03B6D18F}"/>
            </a:ext>
          </a:extLst>
        </xdr:cNvPr>
        <xdr:cNvSpPr/>
      </xdr:nvSpPr>
      <xdr:spPr>
        <a:xfrm>
          <a:off x="22110700" y="10232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59</xdr:row>
      <xdr:rowOff>123851</xdr:rowOff>
    </xdr:from>
    <xdr:to>
      <xdr:col>112</xdr:col>
      <xdr:colOff>38100</xdr:colOff>
      <xdr:row>60</xdr:row>
      <xdr:rowOff>54001</xdr:rowOff>
    </xdr:to>
    <xdr:sp macro="" textlink="">
      <xdr:nvSpPr>
        <xdr:cNvPr id="590" name="フローチャート: 判断 589">
          <a:extLst>
            <a:ext uri="{FF2B5EF4-FFF2-40B4-BE49-F238E27FC236}">
              <a16:creationId xmlns:a16="http://schemas.microsoft.com/office/drawing/2014/main" id="{4D370CB3-4EF9-48EB-A564-4E046939290D}"/>
            </a:ext>
          </a:extLst>
        </xdr:cNvPr>
        <xdr:cNvSpPr/>
      </xdr:nvSpPr>
      <xdr:spPr>
        <a:xfrm>
          <a:off x="21272500" y="10239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59</xdr:row>
      <xdr:rowOff>115621</xdr:rowOff>
    </xdr:from>
    <xdr:to>
      <xdr:col>107</xdr:col>
      <xdr:colOff>101600</xdr:colOff>
      <xdr:row>60</xdr:row>
      <xdr:rowOff>45771</xdr:rowOff>
    </xdr:to>
    <xdr:sp macro="" textlink="">
      <xdr:nvSpPr>
        <xdr:cNvPr id="591" name="フローチャート: 判断 590">
          <a:extLst>
            <a:ext uri="{FF2B5EF4-FFF2-40B4-BE49-F238E27FC236}">
              <a16:creationId xmlns:a16="http://schemas.microsoft.com/office/drawing/2014/main" id="{3AD1C451-DCA5-4425-B2E2-493C289CA27C}"/>
            </a:ext>
          </a:extLst>
        </xdr:cNvPr>
        <xdr:cNvSpPr/>
      </xdr:nvSpPr>
      <xdr:spPr>
        <a:xfrm>
          <a:off x="20383500" y="10231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59</xdr:row>
      <xdr:rowOff>125679</xdr:rowOff>
    </xdr:from>
    <xdr:to>
      <xdr:col>102</xdr:col>
      <xdr:colOff>165100</xdr:colOff>
      <xdr:row>60</xdr:row>
      <xdr:rowOff>55829</xdr:rowOff>
    </xdr:to>
    <xdr:sp macro="" textlink="">
      <xdr:nvSpPr>
        <xdr:cNvPr id="592" name="フローチャート: 判断 591">
          <a:extLst>
            <a:ext uri="{FF2B5EF4-FFF2-40B4-BE49-F238E27FC236}">
              <a16:creationId xmlns:a16="http://schemas.microsoft.com/office/drawing/2014/main" id="{ECA96960-CC43-40B1-8E2B-CA193220FAC5}"/>
            </a:ext>
          </a:extLst>
        </xdr:cNvPr>
        <xdr:cNvSpPr/>
      </xdr:nvSpPr>
      <xdr:spPr>
        <a:xfrm>
          <a:off x="19494500" y="102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59</xdr:row>
      <xdr:rowOff>112420</xdr:rowOff>
    </xdr:from>
    <xdr:to>
      <xdr:col>98</xdr:col>
      <xdr:colOff>38100</xdr:colOff>
      <xdr:row>60</xdr:row>
      <xdr:rowOff>42570</xdr:rowOff>
    </xdr:to>
    <xdr:sp macro="" textlink="">
      <xdr:nvSpPr>
        <xdr:cNvPr id="593" name="フローチャート: 判断 592">
          <a:extLst>
            <a:ext uri="{FF2B5EF4-FFF2-40B4-BE49-F238E27FC236}">
              <a16:creationId xmlns:a16="http://schemas.microsoft.com/office/drawing/2014/main" id="{70E019CF-0227-4867-B231-A68D2C69E65B}"/>
            </a:ext>
          </a:extLst>
        </xdr:cNvPr>
        <xdr:cNvSpPr/>
      </xdr:nvSpPr>
      <xdr:spPr>
        <a:xfrm>
          <a:off x="18605500" y="1022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4" name="テキスト ボックス 593">
          <a:extLst>
            <a:ext uri="{FF2B5EF4-FFF2-40B4-BE49-F238E27FC236}">
              <a16:creationId xmlns:a16="http://schemas.microsoft.com/office/drawing/2014/main" id="{72AF416A-7F28-42AC-8E1F-60EFD6436367}"/>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5" name="テキスト ボックス 594">
          <a:extLst>
            <a:ext uri="{FF2B5EF4-FFF2-40B4-BE49-F238E27FC236}">
              <a16:creationId xmlns:a16="http://schemas.microsoft.com/office/drawing/2014/main" id="{0EA3107F-C7E9-4CE3-AAA6-98614E7D1F5C}"/>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6" name="テキスト ボックス 595">
          <a:extLst>
            <a:ext uri="{FF2B5EF4-FFF2-40B4-BE49-F238E27FC236}">
              <a16:creationId xmlns:a16="http://schemas.microsoft.com/office/drawing/2014/main" id="{C8F06678-8B09-44A1-9458-3949799EC795}"/>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7" name="テキスト ボックス 596">
          <a:extLst>
            <a:ext uri="{FF2B5EF4-FFF2-40B4-BE49-F238E27FC236}">
              <a16:creationId xmlns:a16="http://schemas.microsoft.com/office/drawing/2014/main" id="{67B0272F-9223-48F2-8C0D-354A7A6AE189}"/>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8" name="テキスト ボックス 597">
          <a:extLst>
            <a:ext uri="{FF2B5EF4-FFF2-40B4-BE49-F238E27FC236}">
              <a16:creationId xmlns:a16="http://schemas.microsoft.com/office/drawing/2014/main" id="{C71B1881-6000-4ECD-84EF-C24B00D4A0D1}"/>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45669</xdr:rowOff>
    </xdr:from>
    <xdr:to>
      <xdr:col>116</xdr:col>
      <xdr:colOff>114300</xdr:colOff>
      <xdr:row>60</xdr:row>
      <xdr:rowOff>147269</xdr:rowOff>
    </xdr:to>
    <xdr:sp macro="" textlink="">
      <xdr:nvSpPr>
        <xdr:cNvPr id="599" name="楕円 598">
          <a:extLst>
            <a:ext uri="{FF2B5EF4-FFF2-40B4-BE49-F238E27FC236}">
              <a16:creationId xmlns:a16="http://schemas.microsoft.com/office/drawing/2014/main" id="{36726C5E-AC4B-4310-A284-D484417BEEE2}"/>
            </a:ext>
          </a:extLst>
        </xdr:cNvPr>
        <xdr:cNvSpPr/>
      </xdr:nvSpPr>
      <xdr:spPr>
        <a:xfrm>
          <a:off x="22110700" y="10332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24096</xdr:rowOff>
    </xdr:from>
    <xdr:ext cx="469744" cy="259045"/>
    <xdr:sp macro="" textlink="">
      <xdr:nvSpPr>
        <xdr:cNvPr id="600" name="【学校施設】&#10;一人当たり面積該当値テキスト">
          <a:extLst>
            <a:ext uri="{FF2B5EF4-FFF2-40B4-BE49-F238E27FC236}">
              <a16:creationId xmlns:a16="http://schemas.microsoft.com/office/drawing/2014/main" id="{0543C4B2-DB44-4D2D-96BB-571397D63891}"/>
            </a:ext>
          </a:extLst>
        </xdr:cNvPr>
        <xdr:cNvSpPr txBox="1"/>
      </xdr:nvSpPr>
      <xdr:spPr>
        <a:xfrm>
          <a:off x="22199600" y="103110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60</xdr:row>
      <xdr:rowOff>48413</xdr:rowOff>
    </xdr:from>
    <xdr:to>
      <xdr:col>112</xdr:col>
      <xdr:colOff>38100</xdr:colOff>
      <xdr:row>60</xdr:row>
      <xdr:rowOff>150013</xdr:rowOff>
    </xdr:to>
    <xdr:sp macro="" textlink="">
      <xdr:nvSpPr>
        <xdr:cNvPr id="601" name="楕円 600">
          <a:extLst>
            <a:ext uri="{FF2B5EF4-FFF2-40B4-BE49-F238E27FC236}">
              <a16:creationId xmlns:a16="http://schemas.microsoft.com/office/drawing/2014/main" id="{152126E0-F359-438D-8650-DB293304C8D5}"/>
            </a:ext>
          </a:extLst>
        </xdr:cNvPr>
        <xdr:cNvSpPr/>
      </xdr:nvSpPr>
      <xdr:spPr>
        <a:xfrm>
          <a:off x="21272500" y="10335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60</xdr:row>
      <xdr:rowOff>96469</xdr:rowOff>
    </xdr:from>
    <xdr:to>
      <xdr:col>116</xdr:col>
      <xdr:colOff>63500</xdr:colOff>
      <xdr:row>60</xdr:row>
      <xdr:rowOff>99213</xdr:rowOff>
    </xdr:to>
    <xdr:cxnSp macro="">
      <xdr:nvCxnSpPr>
        <xdr:cNvPr id="602" name="直線コネクタ 601">
          <a:extLst>
            <a:ext uri="{FF2B5EF4-FFF2-40B4-BE49-F238E27FC236}">
              <a16:creationId xmlns:a16="http://schemas.microsoft.com/office/drawing/2014/main" id="{4E3EFFF1-767B-4EA2-9DB0-DAB33E7D660A}"/>
            </a:ext>
          </a:extLst>
        </xdr:cNvPr>
        <xdr:cNvCxnSpPr/>
      </xdr:nvCxnSpPr>
      <xdr:spPr>
        <a:xfrm flipV="1">
          <a:off x="21323300" y="10383469"/>
          <a:ext cx="838200" cy="2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60</xdr:row>
      <xdr:rowOff>51156</xdr:rowOff>
    </xdr:from>
    <xdr:to>
      <xdr:col>107</xdr:col>
      <xdr:colOff>101600</xdr:colOff>
      <xdr:row>60</xdr:row>
      <xdr:rowOff>152756</xdr:rowOff>
    </xdr:to>
    <xdr:sp macro="" textlink="">
      <xdr:nvSpPr>
        <xdr:cNvPr id="603" name="楕円 602">
          <a:extLst>
            <a:ext uri="{FF2B5EF4-FFF2-40B4-BE49-F238E27FC236}">
              <a16:creationId xmlns:a16="http://schemas.microsoft.com/office/drawing/2014/main" id="{27EDB2E1-E5E5-4DCC-92E2-68255EB00E34}"/>
            </a:ext>
          </a:extLst>
        </xdr:cNvPr>
        <xdr:cNvSpPr/>
      </xdr:nvSpPr>
      <xdr:spPr>
        <a:xfrm>
          <a:off x="20383500" y="10338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60</xdr:row>
      <xdr:rowOff>99213</xdr:rowOff>
    </xdr:from>
    <xdr:to>
      <xdr:col>111</xdr:col>
      <xdr:colOff>177800</xdr:colOff>
      <xdr:row>60</xdr:row>
      <xdr:rowOff>101956</xdr:rowOff>
    </xdr:to>
    <xdr:cxnSp macro="">
      <xdr:nvCxnSpPr>
        <xdr:cNvPr id="604" name="直線コネクタ 603">
          <a:extLst>
            <a:ext uri="{FF2B5EF4-FFF2-40B4-BE49-F238E27FC236}">
              <a16:creationId xmlns:a16="http://schemas.microsoft.com/office/drawing/2014/main" id="{17BA68F4-7044-427C-9327-E10EBF9491BB}"/>
            </a:ext>
          </a:extLst>
        </xdr:cNvPr>
        <xdr:cNvCxnSpPr/>
      </xdr:nvCxnSpPr>
      <xdr:spPr>
        <a:xfrm flipV="1">
          <a:off x="20434300" y="10386213"/>
          <a:ext cx="889000" cy="2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60</xdr:row>
      <xdr:rowOff>57099</xdr:rowOff>
    </xdr:from>
    <xdr:to>
      <xdr:col>102</xdr:col>
      <xdr:colOff>165100</xdr:colOff>
      <xdr:row>60</xdr:row>
      <xdr:rowOff>158699</xdr:rowOff>
    </xdr:to>
    <xdr:sp macro="" textlink="">
      <xdr:nvSpPr>
        <xdr:cNvPr id="605" name="楕円 604">
          <a:extLst>
            <a:ext uri="{FF2B5EF4-FFF2-40B4-BE49-F238E27FC236}">
              <a16:creationId xmlns:a16="http://schemas.microsoft.com/office/drawing/2014/main" id="{20D72559-1D97-463A-9810-3E8CFD919C7B}"/>
            </a:ext>
          </a:extLst>
        </xdr:cNvPr>
        <xdr:cNvSpPr/>
      </xdr:nvSpPr>
      <xdr:spPr>
        <a:xfrm>
          <a:off x="19494500" y="10344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60</xdr:row>
      <xdr:rowOff>101956</xdr:rowOff>
    </xdr:from>
    <xdr:to>
      <xdr:col>107</xdr:col>
      <xdr:colOff>50800</xdr:colOff>
      <xdr:row>60</xdr:row>
      <xdr:rowOff>107899</xdr:rowOff>
    </xdr:to>
    <xdr:cxnSp macro="">
      <xdr:nvCxnSpPr>
        <xdr:cNvPr id="606" name="直線コネクタ 605">
          <a:extLst>
            <a:ext uri="{FF2B5EF4-FFF2-40B4-BE49-F238E27FC236}">
              <a16:creationId xmlns:a16="http://schemas.microsoft.com/office/drawing/2014/main" id="{2E89DFE2-5B71-4547-AAFB-9C7860E0B8A8}"/>
            </a:ext>
          </a:extLst>
        </xdr:cNvPr>
        <xdr:cNvCxnSpPr/>
      </xdr:nvCxnSpPr>
      <xdr:spPr>
        <a:xfrm flipV="1">
          <a:off x="19545300" y="10388956"/>
          <a:ext cx="889000" cy="5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60</xdr:row>
      <xdr:rowOff>64415</xdr:rowOff>
    </xdr:from>
    <xdr:to>
      <xdr:col>98</xdr:col>
      <xdr:colOff>38100</xdr:colOff>
      <xdr:row>60</xdr:row>
      <xdr:rowOff>166015</xdr:rowOff>
    </xdr:to>
    <xdr:sp macro="" textlink="">
      <xdr:nvSpPr>
        <xdr:cNvPr id="607" name="楕円 606">
          <a:extLst>
            <a:ext uri="{FF2B5EF4-FFF2-40B4-BE49-F238E27FC236}">
              <a16:creationId xmlns:a16="http://schemas.microsoft.com/office/drawing/2014/main" id="{2ABFC09F-0535-4AB4-822E-C9903CF56A53}"/>
            </a:ext>
          </a:extLst>
        </xdr:cNvPr>
        <xdr:cNvSpPr/>
      </xdr:nvSpPr>
      <xdr:spPr>
        <a:xfrm>
          <a:off x="18605500" y="10351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60</xdr:row>
      <xdr:rowOff>107899</xdr:rowOff>
    </xdr:from>
    <xdr:to>
      <xdr:col>102</xdr:col>
      <xdr:colOff>114300</xdr:colOff>
      <xdr:row>60</xdr:row>
      <xdr:rowOff>115215</xdr:rowOff>
    </xdr:to>
    <xdr:cxnSp macro="">
      <xdr:nvCxnSpPr>
        <xdr:cNvPr id="608" name="直線コネクタ 607">
          <a:extLst>
            <a:ext uri="{FF2B5EF4-FFF2-40B4-BE49-F238E27FC236}">
              <a16:creationId xmlns:a16="http://schemas.microsoft.com/office/drawing/2014/main" id="{8F076DED-8B49-41FD-9878-719ECBA6E00A}"/>
            </a:ext>
          </a:extLst>
        </xdr:cNvPr>
        <xdr:cNvCxnSpPr/>
      </xdr:nvCxnSpPr>
      <xdr:spPr>
        <a:xfrm flipV="1">
          <a:off x="18656300" y="10394899"/>
          <a:ext cx="889000" cy="7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58</xdr:row>
      <xdr:rowOff>70528</xdr:rowOff>
    </xdr:from>
    <xdr:ext cx="469744" cy="259045"/>
    <xdr:sp macro="" textlink="">
      <xdr:nvSpPr>
        <xdr:cNvPr id="609" name="n_1aveValue【学校施設】&#10;一人当たり面積">
          <a:extLst>
            <a:ext uri="{FF2B5EF4-FFF2-40B4-BE49-F238E27FC236}">
              <a16:creationId xmlns:a16="http://schemas.microsoft.com/office/drawing/2014/main" id="{06559146-15A1-4CA7-80F3-2AFD982E95DB}"/>
            </a:ext>
          </a:extLst>
        </xdr:cNvPr>
        <xdr:cNvSpPr txBox="1"/>
      </xdr:nvSpPr>
      <xdr:spPr>
        <a:xfrm>
          <a:off x="21075727" y="100146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58</xdr:row>
      <xdr:rowOff>62298</xdr:rowOff>
    </xdr:from>
    <xdr:ext cx="469744" cy="259045"/>
    <xdr:sp macro="" textlink="">
      <xdr:nvSpPr>
        <xdr:cNvPr id="610" name="n_2aveValue【学校施設】&#10;一人当たり面積">
          <a:extLst>
            <a:ext uri="{FF2B5EF4-FFF2-40B4-BE49-F238E27FC236}">
              <a16:creationId xmlns:a16="http://schemas.microsoft.com/office/drawing/2014/main" id="{8AAF7D3C-DFDB-4478-B9A2-1DB362BBAAE0}"/>
            </a:ext>
          </a:extLst>
        </xdr:cNvPr>
        <xdr:cNvSpPr txBox="1"/>
      </xdr:nvSpPr>
      <xdr:spPr>
        <a:xfrm>
          <a:off x="20199427" y="100063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58</xdr:row>
      <xdr:rowOff>72356</xdr:rowOff>
    </xdr:from>
    <xdr:ext cx="469744" cy="259045"/>
    <xdr:sp macro="" textlink="">
      <xdr:nvSpPr>
        <xdr:cNvPr id="611" name="n_3aveValue【学校施設】&#10;一人当たり面積">
          <a:extLst>
            <a:ext uri="{FF2B5EF4-FFF2-40B4-BE49-F238E27FC236}">
              <a16:creationId xmlns:a16="http://schemas.microsoft.com/office/drawing/2014/main" id="{C01446E8-F31A-43B2-948F-74EA995F8845}"/>
            </a:ext>
          </a:extLst>
        </xdr:cNvPr>
        <xdr:cNvSpPr txBox="1"/>
      </xdr:nvSpPr>
      <xdr:spPr>
        <a:xfrm>
          <a:off x="19310427" y="10016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58</xdr:row>
      <xdr:rowOff>59097</xdr:rowOff>
    </xdr:from>
    <xdr:ext cx="469744" cy="259045"/>
    <xdr:sp macro="" textlink="">
      <xdr:nvSpPr>
        <xdr:cNvPr id="612" name="n_4aveValue【学校施設】&#10;一人当たり面積">
          <a:extLst>
            <a:ext uri="{FF2B5EF4-FFF2-40B4-BE49-F238E27FC236}">
              <a16:creationId xmlns:a16="http://schemas.microsoft.com/office/drawing/2014/main" id="{A72740FC-1124-40E5-83D5-BE4F29251040}"/>
            </a:ext>
          </a:extLst>
        </xdr:cNvPr>
        <xdr:cNvSpPr txBox="1"/>
      </xdr:nvSpPr>
      <xdr:spPr>
        <a:xfrm>
          <a:off x="18421427" y="10003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141140</xdr:rowOff>
    </xdr:from>
    <xdr:ext cx="469744" cy="259045"/>
    <xdr:sp macro="" textlink="">
      <xdr:nvSpPr>
        <xdr:cNvPr id="613" name="n_1mainValue【学校施設】&#10;一人当たり面積">
          <a:extLst>
            <a:ext uri="{FF2B5EF4-FFF2-40B4-BE49-F238E27FC236}">
              <a16:creationId xmlns:a16="http://schemas.microsoft.com/office/drawing/2014/main" id="{2B507ECD-E878-46F0-B97D-E6E9EEB8C949}"/>
            </a:ext>
          </a:extLst>
        </xdr:cNvPr>
        <xdr:cNvSpPr txBox="1"/>
      </xdr:nvSpPr>
      <xdr:spPr>
        <a:xfrm>
          <a:off x="21075727" y="10428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143883</xdr:rowOff>
    </xdr:from>
    <xdr:ext cx="469744" cy="259045"/>
    <xdr:sp macro="" textlink="">
      <xdr:nvSpPr>
        <xdr:cNvPr id="614" name="n_2mainValue【学校施設】&#10;一人当たり面積">
          <a:extLst>
            <a:ext uri="{FF2B5EF4-FFF2-40B4-BE49-F238E27FC236}">
              <a16:creationId xmlns:a16="http://schemas.microsoft.com/office/drawing/2014/main" id="{C8FBF8D7-5CCD-45A2-9297-2DB2488FE31D}"/>
            </a:ext>
          </a:extLst>
        </xdr:cNvPr>
        <xdr:cNvSpPr txBox="1"/>
      </xdr:nvSpPr>
      <xdr:spPr>
        <a:xfrm>
          <a:off x="20199427" y="10430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149826</xdr:rowOff>
    </xdr:from>
    <xdr:ext cx="469744" cy="259045"/>
    <xdr:sp macro="" textlink="">
      <xdr:nvSpPr>
        <xdr:cNvPr id="615" name="n_3mainValue【学校施設】&#10;一人当たり面積">
          <a:extLst>
            <a:ext uri="{FF2B5EF4-FFF2-40B4-BE49-F238E27FC236}">
              <a16:creationId xmlns:a16="http://schemas.microsoft.com/office/drawing/2014/main" id="{E112D9F1-2CF7-4B26-9D59-5CF7703D4E45}"/>
            </a:ext>
          </a:extLst>
        </xdr:cNvPr>
        <xdr:cNvSpPr txBox="1"/>
      </xdr:nvSpPr>
      <xdr:spPr>
        <a:xfrm>
          <a:off x="19310427" y="10436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157142</xdr:rowOff>
    </xdr:from>
    <xdr:ext cx="469744" cy="259045"/>
    <xdr:sp macro="" textlink="">
      <xdr:nvSpPr>
        <xdr:cNvPr id="616" name="n_4mainValue【学校施設】&#10;一人当たり面積">
          <a:extLst>
            <a:ext uri="{FF2B5EF4-FFF2-40B4-BE49-F238E27FC236}">
              <a16:creationId xmlns:a16="http://schemas.microsoft.com/office/drawing/2014/main" id="{3A115898-CB99-40F4-875D-EA5584F12F1A}"/>
            </a:ext>
          </a:extLst>
        </xdr:cNvPr>
        <xdr:cNvSpPr txBox="1"/>
      </xdr:nvSpPr>
      <xdr:spPr>
        <a:xfrm>
          <a:off x="18421427" y="10444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7" name="正方形/長方形 616">
          <a:extLst>
            <a:ext uri="{FF2B5EF4-FFF2-40B4-BE49-F238E27FC236}">
              <a16:creationId xmlns:a16="http://schemas.microsoft.com/office/drawing/2014/main" id="{E79BEEAA-FB52-441D-9A2A-B161A3868046}"/>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8" name="正方形/長方形 617">
          <a:extLst>
            <a:ext uri="{FF2B5EF4-FFF2-40B4-BE49-F238E27FC236}">
              <a16:creationId xmlns:a16="http://schemas.microsoft.com/office/drawing/2014/main" id="{0496F714-D1AE-4B4A-898B-62B1A20AD5DA}"/>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19" name="正方形/長方形 618">
          <a:extLst>
            <a:ext uri="{FF2B5EF4-FFF2-40B4-BE49-F238E27FC236}">
              <a16:creationId xmlns:a16="http://schemas.microsoft.com/office/drawing/2014/main" id="{8F65D7A6-AE27-4E74-96F0-9B12BB12CC74}"/>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0" name="正方形/長方形 619">
          <a:extLst>
            <a:ext uri="{FF2B5EF4-FFF2-40B4-BE49-F238E27FC236}">
              <a16:creationId xmlns:a16="http://schemas.microsoft.com/office/drawing/2014/main" id="{48723288-28D3-4190-A9B7-CEF6286CFB26}"/>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1" name="正方形/長方形 620">
          <a:extLst>
            <a:ext uri="{FF2B5EF4-FFF2-40B4-BE49-F238E27FC236}">
              <a16:creationId xmlns:a16="http://schemas.microsoft.com/office/drawing/2014/main" id="{3C527AEA-3B2E-494F-B0B8-FD2BCEFCA438}"/>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2" name="正方形/長方形 621">
          <a:extLst>
            <a:ext uri="{FF2B5EF4-FFF2-40B4-BE49-F238E27FC236}">
              <a16:creationId xmlns:a16="http://schemas.microsoft.com/office/drawing/2014/main" id="{0BC2F242-8A8C-427E-881B-AE4D51C98AA4}"/>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3" name="正方形/長方形 622">
          <a:extLst>
            <a:ext uri="{FF2B5EF4-FFF2-40B4-BE49-F238E27FC236}">
              <a16:creationId xmlns:a16="http://schemas.microsoft.com/office/drawing/2014/main" id="{000B67AE-6BAF-4772-82B1-E4F247E85F32}"/>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4" name="正方形/長方形 623">
          <a:extLst>
            <a:ext uri="{FF2B5EF4-FFF2-40B4-BE49-F238E27FC236}">
              <a16:creationId xmlns:a16="http://schemas.microsoft.com/office/drawing/2014/main" id="{4A2DDB16-B245-4F2D-831F-3E52E4E4CA73}"/>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5" name="テキスト ボックス 624">
          <a:extLst>
            <a:ext uri="{FF2B5EF4-FFF2-40B4-BE49-F238E27FC236}">
              <a16:creationId xmlns:a16="http://schemas.microsoft.com/office/drawing/2014/main" id="{22709D5A-A21E-4270-99C7-7203A03A6795}"/>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6" name="直線コネクタ 625">
          <a:extLst>
            <a:ext uri="{FF2B5EF4-FFF2-40B4-BE49-F238E27FC236}">
              <a16:creationId xmlns:a16="http://schemas.microsoft.com/office/drawing/2014/main" id="{415ACE59-E9B4-4A32-97FD-25BC19B69D8D}"/>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27" name="テキスト ボックス 626">
          <a:extLst>
            <a:ext uri="{FF2B5EF4-FFF2-40B4-BE49-F238E27FC236}">
              <a16:creationId xmlns:a16="http://schemas.microsoft.com/office/drawing/2014/main" id="{60FEDA09-4517-4567-AA8D-58EEB9C60EE9}"/>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28" name="直線コネクタ 627">
          <a:extLst>
            <a:ext uri="{FF2B5EF4-FFF2-40B4-BE49-F238E27FC236}">
              <a16:creationId xmlns:a16="http://schemas.microsoft.com/office/drawing/2014/main" id="{3BBBF8CE-79CC-4EAC-85C3-C16EC59E9D38}"/>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29" name="テキスト ボックス 628">
          <a:extLst>
            <a:ext uri="{FF2B5EF4-FFF2-40B4-BE49-F238E27FC236}">
              <a16:creationId xmlns:a16="http://schemas.microsoft.com/office/drawing/2014/main" id="{E342A527-2F32-4823-A909-DD451D777B77}"/>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0" name="直線コネクタ 629">
          <a:extLst>
            <a:ext uri="{FF2B5EF4-FFF2-40B4-BE49-F238E27FC236}">
              <a16:creationId xmlns:a16="http://schemas.microsoft.com/office/drawing/2014/main" id="{31272D07-4C30-4CB0-B0FD-B965C557EF72}"/>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1" name="テキスト ボックス 630">
          <a:extLst>
            <a:ext uri="{FF2B5EF4-FFF2-40B4-BE49-F238E27FC236}">
              <a16:creationId xmlns:a16="http://schemas.microsoft.com/office/drawing/2014/main" id="{7878C84B-F06E-404A-88AD-153DF8BE4A8A}"/>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2" name="直線コネクタ 631">
          <a:extLst>
            <a:ext uri="{FF2B5EF4-FFF2-40B4-BE49-F238E27FC236}">
              <a16:creationId xmlns:a16="http://schemas.microsoft.com/office/drawing/2014/main" id="{A68C365C-9EB2-4447-B204-35B2B0865D70}"/>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3" name="テキスト ボックス 632">
          <a:extLst>
            <a:ext uri="{FF2B5EF4-FFF2-40B4-BE49-F238E27FC236}">
              <a16:creationId xmlns:a16="http://schemas.microsoft.com/office/drawing/2014/main" id="{D7FEE896-CECC-4506-9162-4EEB122A2FC4}"/>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4" name="直線コネクタ 633">
          <a:extLst>
            <a:ext uri="{FF2B5EF4-FFF2-40B4-BE49-F238E27FC236}">
              <a16:creationId xmlns:a16="http://schemas.microsoft.com/office/drawing/2014/main" id="{DE827DFB-A6E8-426A-9B18-5650C9001102}"/>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35" name="テキスト ボックス 634">
          <a:extLst>
            <a:ext uri="{FF2B5EF4-FFF2-40B4-BE49-F238E27FC236}">
              <a16:creationId xmlns:a16="http://schemas.microsoft.com/office/drawing/2014/main" id="{D737A608-A753-4B37-A91A-58250A4DD29A}"/>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36" name="直線コネクタ 635">
          <a:extLst>
            <a:ext uri="{FF2B5EF4-FFF2-40B4-BE49-F238E27FC236}">
              <a16:creationId xmlns:a16="http://schemas.microsoft.com/office/drawing/2014/main" id="{BDC3EC7B-FB69-49AB-AB2E-639C962ADDF2}"/>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37" name="テキスト ボックス 636">
          <a:extLst>
            <a:ext uri="{FF2B5EF4-FFF2-40B4-BE49-F238E27FC236}">
              <a16:creationId xmlns:a16="http://schemas.microsoft.com/office/drawing/2014/main" id="{001B510C-261D-43EA-B332-6B5E55E11251}"/>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38" name="直線コネクタ 637">
          <a:extLst>
            <a:ext uri="{FF2B5EF4-FFF2-40B4-BE49-F238E27FC236}">
              <a16:creationId xmlns:a16="http://schemas.microsoft.com/office/drawing/2014/main" id="{DDE39687-7276-4867-908E-A01A7ED73D6C}"/>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39" name="テキスト ボックス 638">
          <a:extLst>
            <a:ext uri="{FF2B5EF4-FFF2-40B4-BE49-F238E27FC236}">
              <a16:creationId xmlns:a16="http://schemas.microsoft.com/office/drawing/2014/main" id="{DF5177A1-5591-4F2A-A555-C4BA061E77EE}"/>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0" name="直線コネクタ 639">
          <a:extLst>
            <a:ext uri="{FF2B5EF4-FFF2-40B4-BE49-F238E27FC236}">
              <a16:creationId xmlns:a16="http://schemas.microsoft.com/office/drawing/2014/main" id="{94555959-83F7-423E-B884-E35836515AB1}"/>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1" name="【児童館】&#10;有形固定資産減価償却率グラフ枠">
          <a:extLst>
            <a:ext uri="{FF2B5EF4-FFF2-40B4-BE49-F238E27FC236}">
              <a16:creationId xmlns:a16="http://schemas.microsoft.com/office/drawing/2014/main" id="{405A5E4D-7868-49D6-AD7C-4806707D3F00}"/>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41366</xdr:rowOff>
    </xdr:from>
    <xdr:to>
      <xdr:col>85</xdr:col>
      <xdr:colOff>126364</xdr:colOff>
      <xdr:row>86</xdr:row>
      <xdr:rowOff>168729</xdr:rowOff>
    </xdr:to>
    <xdr:cxnSp macro="">
      <xdr:nvCxnSpPr>
        <xdr:cNvPr id="642" name="直線コネクタ 641">
          <a:extLst>
            <a:ext uri="{FF2B5EF4-FFF2-40B4-BE49-F238E27FC236}">
              <a16:creationId xmlns:a16="http://schemas.microsoft.com/office/drawing/2014/main" id="{978288AC-C2EA-4304-AC8A-6F4468BE2534}"/>
            </a:ext>
          </a:extLst>
        </xdr:cNvPr>
        <xdr:cNvCxnSpPr/>
      </xdr:nvCxnSpPr>
      <xdr:spPr>
        <a:xfrm flipV="1">
          <a:off x="16318864" y="13414466"/>
          <a:ext cx="0" cy="1498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3" name="【児童館】&#10;有形固定資産減価償却率最小値テキスト">
          <a:extLst>
            <a:ext uri="{FF2B5EF4-FFF2-40B4-BE49-F238E27FC236}">
              <a16:creationId xmlns:a16="http://schemas.microsoft.com/office/drawing/2014/main" id="{F4766074-4DFF-424D-9FF6-97DB4FD03AB2}"/>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4" name="直線コネクタ 643">
          <a:extLst>
            <a:ext uri="{FF2B5EF4-FFF2-40B4-BE49-F238E27FC236}">
              <a16:creationId xmlns:a16="http://schemas.microsoft.com/office/drawing/2014/main" id="{3DD7BB11-7D91-4EF1-A6AA-87D1F9B66569}"/>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159493</xdr:rowOff>
    </xdr:from>
    <xdr:ext cx="340478" cy="259045"/>
    <xdr:sp macro="" textlink="">
      <xdr:nvSpPr>
        <xdr:cNvPr id="645" name="【児童館】&#10;有形固定資産減価償却率最大値テキスト">
          <a:extLst>
            <a:ext uri="{FF2B5EF4-FFF2-40B4-BE49-F238E27FC236}">
              <a16:creationId xmlns:a16="http://schemas.microsoft.com/office/drawing/2014/main" id="{C2D2310B-341D-4746-9879-3D05B062FA2A}"/>
            </a:ext>
          </a:extLst>
        </xdr:cNvPr>
        <xdr:cNvSpPr txBox="1"/>
      </xdr:nvSpPr>
      <xdr:spPr>
        <a:xfrm>
          <a:off x="16357600" y="1318969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41366</xdr:rowOff>
    </xdr:from>
    <xdr:to>
      <xdr:col>86</xdr:col>
      <xdr:colOff>25400</xdr:colOff>
      <xdr:row>78</xdr:row>
      <xdr:rowOff>41366</xdr:rowOff>
    </xdr:to>
    <xdr:cxnSp macro="">
      <xdr:nvCxnSpPr>
        <xdr:cNvPr id="646" name="直線コネクタ 645">
          <a:extLst>
            <a:ext uri="{FF2B5EF4-FFF2-40B4-BE49-F238E27FC236}">
              <a16:creationId xmlns:a16="http://schemas.microsoft.com/office/drawing/2014/main" id="{F1CC01B8-FB11-4BA1-899E-347621D2816F}"/>
            </a:ext>
          </a:extLst>
        </xdr:cNvPr>
        <xdr:cNvCxnSpPr/>
      </xdr:nvCxnSpPr>
      <xdr:spPr>
        <a:xfrm>
          <a:off x="16230600" y="13414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29771</xdr:rowOff>
    </xdr:from>
    <xdr:ext cx="405111" cy="259045"/>
    <xdr:sp macro="" textlink="">
      <xdr:nvSpPr>
        <xdr:cNvPr id="647" name="【児童館】&#10;有形固定資産減価償却率平均値テキスト">
          <a:extLst>
            <a:ext uri="{FF2B5EF4-FFF2-40B4-BE49-F238E27FC236}">
              <a16:creationId xmlns:a16="http://schemas.microsoft.com/office/drawing/2014/main" id="{E562FC73-2B75-4151-BC39-C7AF92A4CD45}"/>
            </a:ext>
          </a:extLst>
        </xdr:cNvPr>
        <xdr:cNvSpPr txBox="1"/>
      </xdr:nvSpPr>
      <xdr:spPr>
        <a:xfrm>
          <a:off x="16357600" y="1391722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6894</xdr:rowOff>
    </xdr:from>
    <xdr:to>
      <xdr:col>85</xdr:col>
      <xdr:colOff>177800</xdr:colOff>
      <xdr:row>82</xdr:row>
      <xdr:rowOff>108494</xdr:rowOff>
    </xdr:to>
    <xdr:sp macro="" textlink="">
      <xdr:nvSpPr>
        <xdr:cNvPr id="648" name="フローチャート: 判断 647">
          <a:extLst>
            <a:ext uri="{FF2B5EF4-FFF2-40B4-BE49-F238E27FC236}">
              <a16:creationId xmlns:a16="http://schemas.microsoft.com/office/drawing/2014/main" id="{DD1F705F-D89C-4949-B511-AD2578DEB733}"/>
            </a:ext>
          </a:extLst>
        </xdr:cNvPr>
        <xdr:cNvSpPr/>
      </xdr:nvSpPr>
      <xdr:spPr>
        <a:xfrm>
          <a:off x="16268700" y="14065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163649</xdr:rowOff>
    </xdr:from>
    <xdr:to>
      <xdr:col>81</xdr:col>
      <xdr:colOff>101600</xdr:colOff>
      <xdr:row>82</xdr:row>
      <xdr:rowOff>93799</xdr:rowOff>
    </xdr:to>
    <xdr:sp macro="" textlink="">
      <xdr:nvSpPr>
        <xdr:cNvPr id="649" name="フローチャート: 判断 648">
          <a:extLst>
            <a:ext uri="{FF2B5EF4-FFF2-40B4-BE49-F238E27FC236}">
              <a16:creationId xmlns:a16="http://schemas.microsoft.com/office/drawing/2014/main" id="{155B694E-BDF2-4585-8264-EE05B59F72D9}"/>
            </a:ext>
          </a:extLst>
        </xdr:cNvPr>
        <xdr:cNvSpPr/>
      </xdr:nvSpPr>
      <xdr:spPr>
        <a:xfrm>
          <a:off x="15430500" y="14051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160382</xdr:rowOff>
    </xdr:from>
    <xdr:to>
      <xdr:col>76</xdr:col>
      <xdr:colOff>165100</xdr:colOff>
      <xdr:row>82</xdr:row>
      <xdr:rowOff>90532</xdr:rowOff>
    </xdr:to>
    <xdr:sp macro="" textlink="">
      <xdr:nvSpPr>
        <xdr:cNvPr id="650" name="フローチャート: 判断 649">
          <a:extLst>
            <a:ext uri="{FF2B5EF4-FFF2-40B4-BE49-F238E27FC236}">
              <a16:creationId xmlns:a16="http://schemas.microsoft.com/office/drawing/2014/main" id="{5DD788D5-A778-4E48-97C2-5BAD3B1B44D8}"/>
            </a:ext>
          </a:extLst>
        </xdr:cNvPr>
        <xdr:cNvSpPr/>
      </xdr:nvSpPr>
      <xdr:spPr>
        <a:xfrm>
          <a:off x="14541500" y="14047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155484</xdr:rowOff>
    </xdr:from>
    <xdr:to>
      <xdr:col>72</xdr:col>
      <xdr:colOff>38100</xdr:colOff>
      <xdr:row>82</xdr:row>
      <xdr:rowOff>85634</xdr:rowOff>
    </xdr:to>
    <xdr:sp macro="" textlink="">
      <xdr:nvSpPr>
        <xdr:cNvPr id="651" name="フローチャート: 判断 650">
          <a:extLst>
            <a:ext uri="{FF2B5EF4-FFF2-40B4-BE49-F238E27FC236}">
              <a16:creationId xmlns:a16="http://schemas.microsoft.com/office/drawing/2014/main" id="{2C13AD72-1095-409C-AA9B-8DC8AE76ECA5}"/>
            </a:ext>
          </a:extLst>
        </xdr:cNvPr>
        <xdr:cNvSpPr/>
      </xdr:nvSpPr>
      <xdr:spPr>
        <a:xfrm>
          <a:off x="13652500" y="140429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142421</xdr:rowOff>
    </xdr:from>
    <xdr:to>
      <xdr:col>67</xdr:col>
      <xdr:colOff>101600</xdr:colOff>
      <xdr:row>82</xdr:row>
      <xdr:rowOff>72571</xdr:rowOff>
    </xdr:to>
    <xdr:sp macro="" textlink="">
      <xdr:nvSpPr>
        <xdr:cNvPr id="652" name="フローチャート: 判断 651">
          <a:extLst>
            <a:ext uri="{FF2B5EF4-FFF2-40B4-BE49-F238E27FC236}">
              <a16:creationId xmlns:a16="http://schemas.microsoft.com/office/drawing/2014/main" id="{B2E76B47-CC64-41BE-801B-6D74A69885A6}"/>
            </a:ext>
          </a:extLst>
        </xdr:cNvPr>
        <xdr:cNvSpPr/>
      </xdr:nvSpPr>
      <xdr:spPr>
        <a:xfrm>
          <a:off x="12763500" y="14029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3" name="テキスト ボックス 652">
          <a:extLst>
            <a:ext uri="{FF2B5EF4-FFF2-40B4-BE49-F238E27FC236}">
              <a16:creationId xmlns:a16="http://schemas.microsoft.com/office/drawing/2014/main" id="{982253E4-7CC3-4545-BE68-40B0F42A952E}"/>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4" name="テキスト ボックス 653">
          <a:extLst>
            <a:ext uri="{FF2B5EF4-FFF2-40B4-BE49-F238E27FC236}">
              <a16:creationId xmlns:a16="http://schemas.microsoft.com/office/drawing/2014/main" id="{B802557D-F616-4C20-97C3-835CC6ADEC1A}"/>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5" name="テキスト ボックス 654">
          <a:extLst>
            <a:ext uri="{FF2B5EF4-FFF2-40B4-BE49-F238E27FC236}">
              <a16:creationId xmlns:a16="http://schemas.microsoft.com/office/drawing/2014/main" id="{859F2A1C-03DA-484B-9806-31A3C818967A}"/>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56" name="テキスト ボックス 655">
          <a:extLst>
            <a:ext uri="{FF2B5EF4-FFF2-40B4-BE49-F238E27FC236}">
              <a16:creationId xmlns:a16="http://schemas.microsoft.com/office/drawing/2014/main" id="{358C30D3-1B2F-404B-9EA2-7DB02E0FBD75}"/>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57" name="テキスト ボックス 656">
          <a:extLst>
            <a:ext uri="{FF2B5EF4-FFF2-40B4-BE49-F238E27FC236}">
              <a16:creationId xmlns:a16="http://schemas.microsoft.com/office/drawing/2014/main" id="{6F961B51-F86C-46D7-9103-FB1A67280829}"/>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86</xdr:row>
      <xdr:rowOff>117929</xdr:rowOff>
    </xdr:from>
    <xdr:to>
      <xdr:col>85</xdr:col>
      <xdr:colOff>177800</xdr:colOff>
      <xdr:row>87</xdr:row>
      <xdr:rowOff>48079</xdr:rowOff>
    </xdr:to>
    <xdr:sp macro="" textlink="">
      <xdr:nvSpPr>
        <xdr:cNvPr id="658" name="楕円 657">
          <a:extLst>
            <a:ext uri="{FF2B5EF4-FFF2-40B4-BE49-F238E27FC236}">
              <a16:creationId xmlns:a16="http://schemas.microsoft.com/office/drawing/2014/main" id="{55A091B0-CA5C-4774-B72B-D886A802B51D}"/>
            </a:ext>
          </a:extLst>
        </xdr:cNvPr>
        <xdr:cNvSpPr/>
      </xdr:nvSpPr>
      <xdr:spPr>
        <a:xfrm>
          <a:off x="162687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86</xdr:row>
      <xdr:rowOff>32856</xdr:rowOff>
    </xdr:from>
    <xdr:ext cx="469744" cy="259045"/>
    <xdr:sp macro="" textlink="">
      <xdr:nvSpPr>
        <xdr:cNvPr id="659" name="【児童館】&#10;有形固定資産減価償却率該当値テキスト">
          <a:extLst>
            <a:ext uri="{FF2B5EF4-FFF2-40B4-BE49-F238E27FC236}">
              <a16:creationId xmlns:a16="http://schemas.microsoft.com/office/drawing/2014/main" id="{E5E1AD22-E62E-46A2-B3B7-09DBB93D5921}"/>
            </a:ext>
          </a:extLst>
        </xdr:cNvPr>
        <xdr:cNvSpPr txBox="1"/>
      </xdr:nvSpPr>
      <xdr:spPr>
        <a:xfrm>
          <a:off x="16357600" y="14777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117929</xdr:rowOff>
    </xdr:from>
    <xdr:to>
      <xdr:col>81</xdr:col>
      <xdr:colOff>101600</xdr:colOff>
      <xdr:row>87</xdr:row>
      <xdr:rowOff>48079</xdr:rowOff>
    </xdr:to>
    <xdr:sp macro="" textlink="">
      <xdr:nvSpPr>
        <xdr:cNvPr id="660" name="楕円 659">
          <a:extLst>
            <a:ext uri="{FF2B5EF4-FFF2-40B4-BE49-F238E27FC236}">
              <a16:creationId xmlns:a16="http://schemas.microsoft.com/office/drawing/2014/main" id="{E93BBE1F-8F4F-4A5D-9576-6BDB2251A638}"/>
            </a:ext>
          </a:extLst>
        </xdr:cNvPr>
        <xdr:cNvSpPr/>
      </xdr:nvSpPr>
      <xdr:spPr>
        <a:xfrm>
          <a:off x="15430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86</xdr:row>
      <xdr:rowOff>168729</xdr:rowOff>
    </xdr:from>
    <xdr:to>
      <xdr:col>85</xdr:col>
      <xdr:colOff>127000</xdr:colOff>
      <xdr:row>86</xdr:row>
      <xdr:rowOff>168729</xdr:rowOff>
    </xdr:to>
    <xdr:cxnSp macro="">
      <xdr:nvCxnSpPr>
        <xdr:cNvPr id="661" name="直線コネクタ 660">
          <a:extLst>
            <a:ext uri="{FF2B5EF4-FFF2-40B4-BE49-F238E27FC236}">
              <a16:creationId xmlns:a16="http://schemas.microsoft.com/office/drawing/2014/main" id="{CA6E4EC4-D558-4E7E-9437-DC8BC69EE3D9}"/>
            </a:ext>
          </a:extLst>
        </xdr:cNvPr>
        <xdr:cNvCxnSpPr/>
      </xdr:nvCxnSpPr>
      <xdr:spPr>
        <a:xfrm>
          <a:off x="15481300" y="14913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117929</xdr:rowOff>
    </xdr:from>
    <xdr:to>
      <xdr:col>76</xdr:col>
      <xdr:colOff>165100</xdr:colOff>
      <xdr:row>87</xdr:row>
      <xdr:rowOff>48079</xdr:rowOff>
    </xdr:to>
    <xdr:sp macro="" textlink="">
      <xdr:nvSpPr>
        <xdr:cNvPr id="662" name="楕円 661">
          <a:extLst>
            <a:ext uri="{FF2B5EF4-FFF2-40B4-BE49-F238E27FC236}">
              <a16:creationId xmlns:a16="http://schemas.microsoft.com/office/drawing/2014/main" id="{B34D1892-DAEB-4E77-A5CA-3E56D892ED04}"/>
            </a:ext>
          </a:extLst>
        </xdr:cNvPr>
        <xdr:cNvSpPr/>
      </xdr:nvSpPr>
      <xdr:spPr>
        <a:xfrm>
          <a:off x="14541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168729</xdr:rowOff>
    </xdr:from>
    <xdr:to>
      <xdr:col>81</xdr:col>
      <xdr:colOff>50800</xdr:colOff>
      <xdr:row>86</xdr:row>
      <xdr:rowOff>168729</xdr:rowOff>
    </xdr:to>
    <xdr:cxnSp macro="">
      <xdr:nvCxnSpPr>
        <xdr:cNvPr id="663" name="直線コネクタ 662">
          <a:extLst>
            <a:ext uri="{FF2B5EF4-FFF2-40B4-BE49-F238E27FC236}">
              <a16:creationId xmlns:a16="http://schemas.microsoft.com/office/drawing/2014/main" id="{422C162C-E647-4050-A186-47E80EA6A174}"/>
            </a:ext>
          </a:extLst>
        </xdr:cNvPr>
        <xdr:cNvCxnSpPr/>
      </xdr:nvCxnSpPr>
      <xdr:spPr>
        <a:xfrm>
          <a:off x="14592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117929</xdr:rowOff>
    </xdr:from>
    <xdr:to>
      <xdr:col>72</xdr:col>
      <xdr:colOff>38100</xdr:colOff>
      <xdr:row>87</xdr:row>
      <xdr:rowOff>48079</xdr:rowOff>
    </xdr:to>
    <xdr:sp macro="" textlink="">
      <xdr:nvSpPr>
        <xdr:cNvPr id="664" name="楕円 663">
          <a:extLst>
            <a:ext uri="{FF2B5EF4-FFF2-40B4-BE49-F238E27FC236}">
              <a16:creationId xmlns:a16="http://schemas.microsoft.com/office/drawing/2014/main" id="{8F0BF4DB-9210-4A57-B464-B01D912433FE}"/>
            </a:ext>
          </a:extLst>
        </xdr:cNvPr>
        <xdr:cNvSpPr/>
      </xdr:nvSpPr>
      <xdr:spPr>
        <a:xfrm>
          <a:off x="13652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168729</xdr:rowOff>
    </xdr:from>
    <xdr:to>
      <xdr:col>76</xdr:col>
      <xdr:colOff>114300</xdr:colOff>
      <xdr:row>86</xdr:row>
      <xdr:rowOff>168729</xdr:rowOff>
    </xdr:to>
    <xdr:cxnSp macro="">
      <xdr:nvCxnSpPr>
        <xdr:cNvPr id="665" name="直線コネクタ 664">
          <a:extLst>
            <a:ext uri="{FF2B5EF4-FFF2-40B4-BE49-F238E27FC236}">
              <a16:creationId xmlns:a16="http://schemas.microsoft.com/office/drawing/2014/main" id="{A88F46C1-327A-4AF7-AF58-A66DA2961D23}"/>
            </a:ext>
          </a:extLst>
        </xdr:cNvPr>
        <xdr:cNvCxnSpPr/>
      </xdr:nvCxnSpPr>
      <xdr:spPr>
        <a:xfrm>
          <a:off x="13703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117929</xdr:rowOff>
    </xdr:from>
    <xdr:to>
      <xdr:col>67</xdr:col>
      <xdr:colOff>101600</xdr:colOff>
      <xdr:row>87</xdr:row>
      <xdr:rowOff>48079</xdr:rowOff>
    </xdr:to>
    <xdr:sp macro="" textlink="">
      <xdr:nvSpPr>
        <xdr:cNvPr id="666" name="楕円 665">
          <a:extLst>
            <a:ext uri="{FF2B5EF4-FFF2-40B4-BE49-F238E27FC236}">
              <a16:creationId xmlns:a16="http://schemas.microsoft.com/office/drawing/2014/main" id="{9F646D0B-D7E9-4174-8C60-844121CC201D}"/>
            </a:ext>
          </a:extLst>
        </xdr:cNvPr>
        <xdr:cNvSpPr/>
      </xdr:nvSpPr>
      <xdr:spPr>
        <a:xfrm>
          <a:off x="12763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168729</xdr:rowOff>
    </xdr:from>
    <xdr:to>
      <xdr:col>71</xdr:col>
      <xdr:colOff>177800</xdr:colOff>
      <xdr:row>86</xdr:row>
      <xdr:rowOff>168729</xdr:rowOff>
    </xdr:to>
    <xdr:cxnSp macro="">
      <xdr:nvCxnSpPr>
        <xdr:cNvPr id="667" name="直線コネクタ 666">
          <a:extLst>
            <a:ext uri="{FF2B5EF4-FFF2-40B4-BE49-F238E27FC236}">
              <a16:creationId xmlns:a16="http://schemas.microsoft.com/office/drawing/2014/main" id="{88310B56-5AE8-49D2-A2CA-382BB13A499C}"/>
            </a:ext>
          </a:extLst>
        </xdr:cNvPr>
        <xdr:cNvCxnSpPr/>
      </xdr:nvCxnSpPr>
      <xdr:spPr>
        <a:xfrm>
          <a:off x="12814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110326</xdr:rowOff>
    </xdr:from>
    <xdr:ext cx="405111" cy="259045"/>
    <xdr:sp macro="" textlink="">
      <xdr:nvSpPr>
        <xdr:cNvPr id="668" name="n_1aveValue【児童館】&#10;有形固定資産減価償却率">
          <a:extLst>
            <a:ext uri="{FF2B5EF4-FFF2-40B4-BE49-F238E27FC236}">
              <a16:creationId xmlns:a16="http://schemas.microsoft.com/office/drawing/2014/main" id="{F8AE63D0-69C4-4165-BAB8-FD4F5C15292C}"/>
            </a:ext>
          </a:extLst>
        </xdr:cNvPr>
        <xdr:cNvSpPr txBox="1"/>
      </xdr:nvSpPr>
      <xdr:spPr>
        <a:xfrm>
          <a:off x="15266044" y="138263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107059</xdr:rowOff>
    </xdr:from>
    <xdr:ext cx="405111" cy="259045"/>
    <xdr:sp macro="" textlink="">
      <xdr:nvSpPr>
        <xdr:cNvPr id="669" name="n_2aveValue【児童館】&#10;有形固定資産減価償却率">
          <a:extLst>
            <a:ext uri="{FF2B5EF4-FFF2-40B4-BE49-F238E27FC236}">
              <a16:creationId xmlns:a16="http://schemas.microsoft.com/office/drawing/2014/main" id="{62090FA2-A8EC-410E-8B03-360C435C62CD}"/>
            </a:ext>
          </a:extLst>
        </xdr:cNvPr>
        <xdr:cNvSpPr txBox="1"/>
      </xdr:nvSpPr>
      <xdr:spPr>
        <a:xfrm>
          <a:off x="14389744" y="138230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102161</xdr:rowOff>
    </xdr:from>
    <xdr:ext cx="405111" cy="259045"/>
    <xdr:sp macro="" textlink="">
      <xdr:nvSpPr>
        <xdr:cNvPr id="670" name="n_3aveValue【児童館】&#10;有形固定資産減価償却率">
          <a:extLst>
            <a:ext uri="{FF2B5EF4-FFF2-40B4-BE49-F238E27FC236}">
              <a16:creationId xmlns:a16="http://schemas.microsoft.com/office/drawing/2014/main" id="{05853FEA-2EFF-4DCB-8F92-4BA8475B88BA}"/>
            </a:ext>
          </a:extLst>
        </xdr:cNvPr>
        <xdr:cNvSpPr txBox="1"/>
      </xdr:nvSpPr>
      <xdr:spPr>
        <a:xfrm>
          <a:off x="13500744" y="138181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89098</xdr:rowOff>
    </xdr:from>
    <xdr:ext cx="405111" cy="259045"/>
    <xdr:sp macro="" textlink="">
      <xdr:nvSpPr>
        <xdr:cNvPr id="671" name="n_4aveValue【児童館】&#10;有形固定資産減価償却率">
          <a:extLst>
            <a:ext uri="{FF2B5EF4-FFF2-40B4-BE49-F238E27FC236}">
              <a16:creationId xmlns:a16="http://schemas.microsoft.com/office/drawing/2014/main" id="{A49F04AA-E466-41DC-823E-4760538FAA1B}"/>
            </a:ext>
          </a:extLst>
        </xdr:cNvPr>
        <xdr:cNvSpPr txBox="1"/>
      </xdr:nvSpPr>
      <xdr:spPr>
        <a:xfrm>
          <a:off x="12611744" y="138050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87</xdr:row>
      <xdr:rowOff>39206</xdr:rowOff>
    </xdr:from>
    <xdr:ext cx="469744" cy="259045"/>
    <xdr:sp macro="" textlink="">
      <xdr:nvSpPr>
        <xdr:cNvPr id="672" name="n_1mainValue【児童館】&#10;有形固定資産減価償却率">
          <a:extLst>
            <a:ext uri="{FF2B5EF4-FFF2-40B4-BE49-F238E27FC236}">
              <a16:creationId xmlns:a16="http://schemas.microsoft.com/office/drawing/2014/main" id="{960CB5E7-D61B-4E6F-B244-7292EA01922C}"/>
            </a:ext>
          </a:extLst>
        </xdr:cNvPr>
        <xdr:cNvSpPr txBox="1"/>
      </xdr:nvSpPr>
      <xdr:spPr>
        <a:xfrm>
          <a:off x="152337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87</xdr:row>
      <xdr:rowOff>39206</xdr:rowOff>
    </xdr:from>
    <xdr:ext cx="469744" cy="259045"/>
    <xdr:sp macro="" textlink="">
      <xdr:nvSpPr>
        <xdr:cNvPr id="673" name="n_2mainValue【児童館】&#10;有形固定資産減価償却率">
          <a:extLst>
            <a:ext uri="{FF2B5EF4-FFF2-40B4-BE49-F238E27FC236}">
              <a16:creationId xmlns:a16="http://schemas.microsoft.com/office/drawing/2014/main" id="{D20CE682-4FF2-48DA-9CAA-72073428DF7D}"/>
            </a:ext>
          </a:extLst>
        </xdr:cNvPr>
        <xdr:cNvSpPr txBox="1"/>
      </xdr:nvSpPr>
      <xdr:spPr>
        <a:xfrm>
          <a:off x="14357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87</xdr:row>
      <xdr:rowOff>39206</xdr:rowOff>
    </xdr:from>
    <xdr:ext cx="469744" cy="259045"/>
    <xdr:sp macro="" textlink="">
      <xdr:nvSpPr>
        <xdr:cNvPr id="674" name="n_3mainValue【児童館】&#10;有形固定資産減価償却率">
          <a:extLst>
            <a:ext uri="{FF2B5EF4-FFF2-40B4-BE49-F238E27FC236}">
              <a16:creationId xmlns:a16="http://schemas.microsoft.com/office/drawing/2014/main" id="{0E1FD2EC-582F-400F-B119-66DDA83BA29D}"/>
            </a:ext>
          </a:extLst>
        </xdr:cNvPr>
        <xdr:cNvSpPr txBox="1"/>
      </xdr:nvSpPr>
      <xdr:spPr>
        <a:xfrm>
          <a:off x="13468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87</xdr:row>
      <xdr:rowOff>39206</xdr:rowOff>
    </xdr:from>
    <xdr:ext cx="469744" cy="259045"/>
    <xdr:sp macro="" textlink="">
      <xdr:nvSpPr>
        <xdr:cNvPr id="675" name="n_4mainValue【児童館】&#10;有形固定資産減価償却率">
          <a:extLst>
            <a:ext uri="{FF2B5EF4-FFF2-40B4-BE49-F238E27FC236}">
              <a16:creationId xmlns:a16="http://schemas.microsoft.com/office/drawing/2014/main" id="{E73EA8DB-469E-4B1E-B313-246FA320F714}"/>
            </a:ext>
          </a:extLst>
        </xdr:cNvPr>
        <xdr:cNvSpPr txBox="1"/>
      </xdr:nvSpPr>
      <xdr:spPr>
        <a:xfrm>
          <a:off x="12579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76" name="正方形/長方形 675">
          <a:extLst>
            <a:ext uri="{FF2B5EF4-FFF2-40B4-BE49-F238E27FC236}">
              <a16:creationId xmlns:a16="http://schemas.microsoft.com/office/drawing/2014/main" id="{FBCFB880-A006-4A62-B104-35D2C0B5664F}"/>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77" name="正方形/長方形 676">
          <a:extLst>
            <a:ext uri="{FF2B5EF4-FFF2-40B4-BE49-F238E27FC236}">
              <a16:creationId xmlns:a16="http://schemas.microsoft.com/office/drawing/2014/main" id="{C671303B-AAD7-47DD-B51F-4DA2908FD2A6}"/>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78" name="正方形/長方形 677">
          <a:extLst>
            <a:ext uri="{FF2B5EF4-FFF2-40B4-BE49-F238E27FC236}">
              <a16:creationId xmlns:a16="http://schemas.microsoft.com/office/drawing/2014/main" id="{883C02FB-895F-448A-A0E8-9EA722B96F33}"/>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79" name="正方形/長方形 678">
          <a:extLst>
            <a:ext uri="{FF2B5EF4-FFF2-40B4-BE49-F238E27FC236}">
              <a16:creationId xmlns:a16="http://schemas.microsoft.com/office/drawing/2014/main" id="{817B876D-032F-467E-9F7A-4A6683B5271B}"/>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0" name="正方形/長方形 679">
          <a:extLst>
            <a:ext uri="{FF2B5EF4-FFF2-40B4-BE49-F238E27FC236}">
              <a16:creationId xmlns:a16="http://schemas.microsoft.com/office/drawing/2014/main" id="{1B1EEBED-C4DE-4FFA-A7B7-40C3552828B5}"/>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1" name="正方形/長方形 680">
          <a:extLst>
            <a:ext uri="{FF2B5EF4-FFF2-40B4-BE49-F238E27FC236}">
              <a16:creationId xmlns:a16="http://schemas.microsoft.com/office/drawing/2014/main" id="{F807A86E-77D3-426C-BAC7-7EF61711B93D}"/>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2" name="正方形/長方形 681">
          <a:extLst>
            <a:ext uri="{FF2B5EF4-FFF2-40B4-BE49-F238E27FC236}">
              <a16:creationId xmlns:a16="http://schemas.microsoft.com/office/drawing/2014/main" id="{BC11E8B3-B3F4-40AC-ABA7-F4C0EE2FED08}"/>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3" name="正方形/長方形 682">
          <a:extLst>
            <a:ext uri="{FF2B5EF4-FFF2-40B4-BE49-F238E27FC236}">
              <a16:creationId xmlns:a16="http://schemas.microsoft.com/office/drawing/2014/main" id="{54089F47-A563-4D9F-9381-6CE94F7FCE05}"/>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4" name="テキスト ボックス 683">
          <a:extLst>
            <a:ext uri="{FF2B5EF4-FFF2-40B4-BE49-F238E27FC236}">
              <a16:creationId xmlns:a16="http://schemas.microsoft.com/office/drawing/2014/main" id="{4DF4727B-DDA3-4F26-B735-9FD226A3431C}"/>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5" name="直線コネクタ 684">
          <a:extLst>
            <a:ext uri="{FF2B5EF4-FFF2-40B4-BE49-F238E27FC236}">
              <a16:creationId xmlns:a16="http://schemas.microsoft.com/office/drawing/2014/main" id="{A5C051D0-8C77-4247-A31E-FFA22653C490}"/>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86" name="直線コネクタ 685">
          <a:extLst>
            <a:ext uri="{FF2B5EF4-FFF2-40B4-BE49-F238E27FC236}">
              <a16:creationId xmlns:a16="http://schemas.microsoft.com/office/drawing/2014/main" id="{2815EFDA-D1A7-4362-A0F2-C0FA0E958B71}"/>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87" name="テキスト ボックス 686">
          <a:extLst>
            <a:ext uri="{FF2B5EF4-FFF2-40B4-BE49-F238E27FC236}">
              <a16:creationId xmlns:a16="http://schemas.microsoft.com/office/drawing/2014/main" id="{A4BA9696-4B1F-4789-9C34-CB7015C06AA6}"/>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88" name="直線コネクタ 687">
          <a:extLst>
            <a:ext uri="{FF2B5EF4-FFF2-40B4-BE49-F238E27FC236}">
              <a16:creationId xmlns:a16="http://schemas.microsoft.com/office/drawing/2014/main" id="{48D220D2-5620-4268-8ECC-B66D652699D7}"/>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89" name="テキスト ボックス 688">
          <a:extLst>
            <a:ext uri="{FF2B5EF4-FFF2-40B4-BE49-F238E27FC236}">
              <a16:creationId xmlns:a16="http://schemas.microsoft.com/office/drawing/2014/main" id="{A9F55C9E-BA74-4D16-90C2-54F768D8C6BA}"/>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90" name="直線コネクタ 689">
          <a:extLst>
            <a:ext uri="{FF2B5EF4-FFF2-40B4-BE49-F238E27FC236}">
              <a16:creationId xmlns:a16="http://schemas.microsoft.com/office/drawing/2014/main" id="{97E01785-1DF2-4500-B890-4E9DA06DEB02}"/>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91" name="テキスト ボックス 690">
          <a:extLst>
            <a:ext uri="{FF2B5EF4-FFF2-40B4-BE49-F238E27FC236}">
              <a16:creationId xmlns:a16="http://schemas.microsoft.com/office/drawing/2014/main" id="{7FE120A3-198C-403C-8A44-AF46B7FC8990}"/>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92" name="直線コネクタ 691">
          <a:extLst>
            <a:ext uri="{FF2B5EF4-FFF2-40B4-BE49-F238E27FC236}">
              <a16:creationId xmlns:a16="http://schemas.microsoft.com/office/drawing/2014/main" id="{5C64D32A-E080-46BE-9FFC-6BB6B16D89C2}"/>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93" name="テキスト ボックス 692">
          <a:extLst>
            <a:ext uri="{FF2B5EF4-FFF2-40B4-BE49-F238E27FC236}">
              <a16:creationId xmlns:a16="http://schemas.microsoft.com/office/drawing/2014/main" id="{BC775D45-F432-4760-B264-8DE9673397DD}"/>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94" name="直線コネクタ 693">
          <a:extLst>
            <a:ext uri="{FF2B5EF4-FFF2-40B4-BE49-F238E27FC236}">
              <a16:creationId xmlns:a16="http://schemas.microsoft.com/office/drawing/2014/main" id="{C6DBCCF7-281C-45A0-85D5-7CE130869E62}"/>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695" name="テキスト ボックス 694">
          <a:extLst>
            <a:ext uri="{FF2B5EF4-FFF2-40B4-BE49-F238E27FC236}">
              <a16:creationId xmlns:a16="http://schemas.microsoft.com/office/drawing/2014/main" id="{F4900531-87EA-46E5-8102-7E1B7FC19701}"/>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6" name="直線コネクタ 695">
          <a:extLst>
            <a:ext uri="{FF2B5EF4-FFF2-40B4-BE49-F238E27FC236}">
              <a16:creationId xmlns:a16="http://schemas.microsoft.com/office/drawing/2014/main" id="{72F7D8F5-73D3-464A-A5DC-53897D0AECBA}"/>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97" name="テキスト ボックス 696">
          <a:extLst>
            <a:ext uri="{FF2B5EF4-FFF2-40B4-BE49-F238E27FC236}">
              <a16:creationId xmlns:a16="http://schemas.microsoft.com/office/drawing/2014/main" id="{E32A8AB6-4B1D-41BB-9ACF-36E16C05D289}"/>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98" name="【児童館】&#10;一人当たり面積グラフ枠">
          <a:extLst>
            <a:ext uri="{FF2B5EF4-FFF2-40B4-BE49-F238E27FC236}">
              <a16:creationId xmlns:a16="http://schemas.microsoft.com/office/drawing/2014/main" id="{73FE8EAE-03DE-4772-B2BF-4A0478D7F0D4}"/>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57150</xdr:rowOff>
    </xdr:from>
    <xdr:to>
      <xdr:col>116</xdr:col>
      <xdr:colOff>62864</xdr:colOff>
      <xdr:row>86</xdr:row>
      <xdr:rowOff>76200</xdr:rowOff>
    </xdr:to>
    <xdr:cxnSp macro="">
      <xdr:nvCxnSpPr>
        <xdr:cNvPr id="699" name="直線コネクタ 698">
          <a:extLst>
            <a:ext uri="{FF2B5EF4-FFF2-40B4-BE49-F238E27FC236}">
              <a16:creationId xmlns:a16="http://schemas.microsoft.com/office/drawing/2014/main" id="{E7526A81-1C4F-433C-B9E9-C70250D83DC8}"/>
            </a:ext>
          </a:extLst>
        </xdr:cNvPr>
        <xdr:cNvCxnSpPr/>
      </xdr:nvCxnSpPr>
      <xdr:spPr>
        <a:xfrm flipV="1">
          <a:off x="22160864" y="13258800"/>
          <a:ext cx="0" cy="1562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80027</xdr:rowOff>
    </xdr:from>
    <xdr:ext cx="469744" cy="259045"/>
    <xdr:sp macro="" textlink="">
      <xdr:nvSpPr>
        <xdr:cNvPr id="700" name="【児童館】&#10;一人当たり面積最小値テキスト">
          <a:extLst>
            <a:ext uri="{FF2B5EF4-FFF2-40B4-BE49-F238E27FC236}">
              <a16:creationId xmlns:a16="http://schemas.microsoft.com/office/drawing/2014/main" id="{3572FE18-6226-4757-A596-B7B28C632289}"/>
            </a:ext>
          </a:extLst>
        </xdr:cNvPr>
        <xdr:cNvSpPr txBox="1"/>
      </xdr:nvSpPr>
      <xdr:spPr>
        <a:xfrm>
          <a:off x="22199600" y="148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76200</xdr:rowOff>
    </xdr:from>
    <xdr:to>
      <xdr:col>116</xdr:col>
      <xdr:colOff>152400</xdr:colOff>
      <xdr:row>86</xdr:row>
      <xdr:rowOff>76200</xdr:rowOff>
    </xdr:to>
    <xdr:cxnSp macro="">
      <xdr:nvCxnSpPr>
        <xdr:cNvPr id="701" name="直線コネクタ 700">
          <a:extLst>
            <a:ext uri="{FF2B5EF4-FFF2-40B4-BE49-F238E27FC236}">
              <a16:creationId xmlns:a16="http://schemas.microsoft.com/office/drawing/2014/main" id="{F0BACA30-AFEF-42AC-8D2E-60063A382083}"/>
            </a:ext>
          </a:extLst>
        </xdr:cNvPr>
        <xdr:cNvCxnSpPr/>
      </xdr:nvCxnSpPr>
      <xdr:spPr>
        <a:xfrm>
          <a:off x="22072600" y="1482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3827</xdr:rowOff>
    </xdr:from>
    <xdr:ext cx="469744" cy="259045"/>
    <xdr:sp macro="" textlink="">
      <xdr:nvSpPr>
        <xdr:cNvPr id="702" name="【児童館】&#10;一人当たり面積最大値テキスト">
          <a:extLst>
            <a:ext uri="{FF2B5EF4-FFF2-40B4-BE49-F238E27FC236}">
              <a16:creationId xmlns:a16="http://schemas.microsoft.com/office/drawing/2014/main" id="{59372154-BA3A-4831-8EA7-291D1C5C3900}"/>
            </a:ext>
          </a:extLst>
        </xdr:cNvPr>
        <xdr:cNvSpPr txBox="1"/>
      </xdr:nvSpPr>
      <xdr:spPr>
        <a:xfrm>
          <a:off x="22199600" y="13034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57150</xdr:rowOff>
    </xdr:from>
    <xdr:to>
      <xdr:col>116</xdr:col>
      <xdr:colOff>152400</xdr:colOff>
      <xdr:row>77</xdr:row>
      <xdr:rowOff>57150</xdr:rowOff>
    </xdr:to>
    <xdr:cxnSp macro="">
      <xdr:nvCxnSpPr>
        <xdr:cNvPr id="703" name="直線コネクタ 702">
          <a:extLst>
            <a:ext uri="{FF2B5EF4-FFF2-40B4-BE49-F238E27FC236}">
              <a16:creationId xmlns:a16="http://schemas.microsoft.com/office/drawing/2014/main" id="{DF7B7393-8CF8-4ED9-AFEB-A9B660AC4AD4}"/>
            </a:ext>
          </a:extLst>
        </xdr:cNvPr>
        <xdr:cNvCxnSpPr/>
      </xdr:nvCxnSpPr>
      <xdr:spPr>
        <a:xfrm>
          <a:off x="22072600" y="13258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143527</xdr:rowOff>
    </xdr:from>
    <xdr:ext cx="469744" cy="259045"/>
    <xdr:sp macro="" textlink="">
      <xdr:nvSpPr>
        <xdr:cNvPr id="704" name="【児童館】&#10;一人当たり面積平均値テキスト">
          <a:extLst>
            <a:ext uri="{FF2B5EF4-FFF2-40B4-BE49-F238E27FC236}">
              <a16:creationId xmlns:a16="http://schemas.microsoft.com/office/drawing/2014/main" id="{4C5B2E1E-32EA-427D-991B-786F82A442F4}"/>
            </a:ext>
          </a:extLst>
        </xdr:cNvPr>
        <xdr:cNvSpPr txBox="1"/>
      </xdr:nvSpPr>
      <xdr:spPr>
        <a:xfrm>
          <a:off x="22199600" y="142024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120650</xdr:rowOff>
    </xdr:from>
    <xdr:to>
      <xdr:col>116</xdr:col>
      <xdr:colOff>114300</xdr:colOff>
      <xdr:row>84</xdr:row>
      <xdr:rowOff>50800</xdr:rowOff>
    </xdr:to>
    <xdr:sp macro="" textlink="">
      <xdr:nvSpPr>
        <xdr:cNvPr id="705" name="フローチャート: 判断 704">
          <a:extLst>
            <a:ext uri="{FF2B5EF4-FFF2-40B4-BE49-F238E27FC236}">
              <a16:creationId xmlns:a16="http://schemas.microsoft.com/office/drawing/2014/main" id="{D5F92CC8-66ED-4510-A7C9-23F56507EE97}"/>
            </a:ext>
          </a:extLst>
        </xdr:cNvPr>
        <xdr:cNvSpPr/>
      </xdr:nvSpPr>
      <xdr:spPr>
        <a:xfrm>
          <a:off x="22110700" y="1435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120650</xdr:rowOff>
    </xdr:from>
    <xdr:to>
      <xdr:col>112</xdr:col>
      <xdr:colOff>38100</xdr:colOff>
      <xdr:row>84</xdr:row>
      <xdr:rowOff>50800</xdr:rowOff>
    </xdr:to>
    <xdr:sp macro="" textlink="">
      <xdr:nvSpPr>
        <xdr:cNvPr id="706" name="フローチャート: 判断 705">
          <a:extLst>
            <a:ext uri="{FF2B5EF4-FFF2-40B4-BE49-F238E27FC236}">
              <a16:creationId xmlns:a16="http://schemas.microsoft.com/office/drawing/2014/main" id="{25EDF357-FF49-4655-AEF6-1C95F4377186}"/>
            </a:ext>
          </a:extLst>
        </xdr:cNvPr>
        <xdr:cNvSpPr/>
      </xdr:nvSpPr>
      <xdr:spPr>
        <a:xfrm>
          <a:off x="21272500" y="1435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120650</xdr:rowOff>
    </xdr:from>
    <xdr:to>
      <xdr:col>107</xdr:col>
      <xdr:colOff>101600</xdr:colOff>
      <xdr:row>84</xdr:row>
      <xdr:rowOff>50800</xdr:rowOff>
    </xdr:to>
    <xdr:sp macro="" textlink="">
      <xdr:nvSpPr>
        <xdr:cNvPr id="707" name="フローチャート: 判断 706">
          <a:extLst>
            <a:ext uri="{FF2B5EF4-FFF2-40B4-BE49-F238E27FC236}">
              <a16:creationId xmlns:a16="http://schemas.microsoft.com/office/drawing/2014/main" id="{3D609FC1-1998-45D2-BB40-36BCE8B0A7AB}"/>
            </a:ext>
          </a:extLst>
        </xdr:cNvPr>
        <xdr:cNvSpPr/>
      </xdr:nvSpPr>
      <xdr:spPr>
        <a:xfrm>
          <a:off x="20383500" y="1435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146050</xdr:rowOff>
    </xdr:from>
    <xdr:to>
      <xdr:col>102</xdr:col>
      <xdr:colOff>165100</xdr:colOff>
      <xdr:row>84</xdr:row>
      <xdr:rowOff>76200</xdr:rowOff>
    </xdr:to>
    <xdr:sp macro="" textlink="">
      <xdr:nvSpPr>
        <xdr:cNvPr id="708" name="フローチャート: 判断 707">
          <a:extLst>
            <a:ext uri="{FF2B5EF4-FFF2-40B4-BE49-F238E27FC236}">
              <a16:creationId xmlns:a16="http://schemas.microsoft.com/office/drawing/2014/main" id="{E9B26564-DEEA-4066-A725-3020AD854650}"/>
            </a:ext>
          </a:extLst>
        </xdr:cNvPr>
        <xdr:cNvSpPr/>
      </xdr:nvSpPr>
      <xdr:spPr>
        <a:xfrm>
          <a:off x="19494500" y="1437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146050</xdr:rowOff>
    </xdr:from>
    <xdr:to>
      <xdr:col>98</xdr:col>
      <xdr:colOff>38100</xdr:colOff>
      <xdr:row>84</xdr:row>
      <xdr:rowOff>76200</xdr:rowOff>
    </xdr:to>
    <xdr:sp macro="" textlink="">
      <xdr:nvSpPr>
        <xdr:cNvPr id="709" name="フローチャート: 判断 708">
          <a:extLst>
            <a:ext uri="{FF2B5EF4-FFF2-40B4-BE49-F238E27FC236}">
              <a16:creationId xmlns:a16="http://schemas.microsoft.com/office/drawing/2014/main" id="{B71651A5-085C-412E-8C27-5A5BEB15200E}"/>
            </a:ext>
          </a:extLst>
        </xdr:cNvPr>
        <xdr:cNvSpPr/>
      </xdr:nvSpPr>
      <xdr:spPr>
        <a:xfrm>
          <a:off x="18605500" y="1437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0" name="テキスト ボックス 709">
          <a:extLst>
            <a:ext uri="{FF2B5EF4-FFF2-40B4-BE49-F238E27FC236}">
              <a16:creationId xmlns:a16="http://schemas.microsoft.com/office/drawing/2014/main" id="{DF3D1B90-37B4-4D28-B1A6-7A5A84828719}"/>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1" name="テキスト ボックス 710">
          <a:extLst>
            <a:ext uri="{FF2B5EF4-FFF2-40B4-BE49-F238E27FC236}">
              <a16:creationId xmlns:a16="http://schemas.microsoft.com/office/drawing/2014/main" id="{B6695D44-AF29-4E5C-9F9E-0C418089F24C}"/>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2" name="テキスト ボックス 711">
          <a:extLst>
            <a:ext uri="{FF2B5EF4-FFF2-40B4-BE49-F238E27FC236}">
              <a16:creationId xmlns:a16="http://schemas.microsoft.com/office/drawing/2014/main" id="{10403849-4C16-4918-B5BF-807277B6CAF7}"/>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3" name="テキスト ボックス 712">
          <a:extLst>
            <a:ext uri="{FF2B5EF4-FFF2-40B4-BE49-F238E27FC236}">
              <a16:creationId xmlns:a16="http://schemas.microsoft.com/office/drawing/2014/main" id="{8F44781B-9096-42B8-AB09-4AE7ABBD6D1B}"/>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4" name="テキスト ボックス 713">
          <a:extLst>
            <a:ext uri="{FF2B5EF4-FFF2-40B4-BE49-F238E27FC236}">
              <a16:creationId xmlns:a16="http://schemas.microsoft.com/office/drawing/2014/main" id="{124A78EC-37A6-4A70-934A-3C860BB05BED}"/>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133350</xdr:rowOff>
    </xdr:from>
    <xdr:to>
      <xdr:col>116</xdr:col>
      <xdr:colOff>114300</xdr:colOff>
      <xdr:row>86</xdr:row>
      <xdr:rowOff>63500</xdr:rowOff>
    </xdr:to>
    <xdr:sp macro="" textlink="">
      <xdr:nvSpPr>
        <xdr:cNvPr id="715" name="楕円 714">
          <a:extLst>
            <a:ext uri="{FF2B5EF4-FFF2-40B4-BE49-F238E27FC236}">
              <a16:creationId xmlns:a16="http://schemas.microsoft.com/office/drawing/2014/main" id="{13BBB1B7-D724-4C93-A123-9F83A6404359}"/>
            </a:ext>
          </a:extLst>
        </xdr:cNvPr>
        <xdr:cNvSpPr/>
      </xdr:nvSpPr>
      <xdr:spPr>
        <a:xfrm>
          <a:off x="22110700" y="1470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48277</xdr:rowOff>
    </xdr:from>
    <xdr:ext cx="469744" cy="259045"/>
    <xdr:sp macro="" textlink="">
      <xdr:nvSpPr>
        <xdr:cNvPr id="716" name="【児童館】&#10;一人当たり面積該当値テキスト">
          <a:extLst>
            <a:ext uri="{FF2B5EF4-FFF2-40B4-BE49-F238E27FC236}">
              <a16:creationId xmlns:a16="http://schemas.microsoft.com/office/drawing/2014/main" id="{8E78C672-90B3-43CD-A618-52CD0C73E3A9}"/>
            </a:ext>
          </a:extLst>
        </xdr:cNvPr>
        <xdr:cNvSpPr txBox="1"/>
      </xdr:nvSpPr>
      <xdr:spPr>
        <a:xfrm>
          <a:off x="22199600" y="14621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133350</xdr:rowOff>
    </xdr:from>
    <xdr:to>
      <xdr:col>112</xdr:col>
      <xdr:colOff>38100</xdr:colOff>
      <xdr:row>86</xdr:row>
      <xdr:rowOff>63500</xdr:rowOff>
    </xdr:to>
    <xdr:sp macro="" textlink="">
      <xdr:nvSpPr>
        <xdr:cNvPr id="717" name="楕円 716">
          <a:extLst>
            <a:ext uri="{FF2B5EF4-FFF2-40B4-BE49-F238E27FC236}">
              <a16:creationId xmlns:a16="http://schemas.microsoft.com/office/drawing/2014/main" id="{3DDB379E-FBC7-4770-A09D-4C3A53EA210B}"/>
            </a:ext>
          </a:extLst>
        </xdr:cNvPr>
        <xdr:cNvSpPr/>
      </xdr:nvSpPr>
      <xdr:spPr>
        <a:xfrm>
          <a:off x="21272500" y="1470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12700</xdr:rowOff>
    </xdr:from>
    <xdr:to>
      <xdr:col>116</xdr:col>
      <xdr:colOff>63500</xdr:colOff>
      <xdr:row>86</xdr:row>
      <xdr:rowOff>12700</xdr:rowOff>
    </xdr:to>
    <xdr:cxnSp macro="">
      <xdr:nvCxnSpPr>
        <xdr:cNvPr id="718" name="直線コネクタ 717">
          <a:extLst>
            <a:ext uri="{FF2B5EF4-FFF2-40B4-BE49-F238E27FC236}">
              <a16:creationId xmlns:a16="http://schemas.microsoft.com/office/drawing/2014/main" id="{D75FDA30-28C8-463B-AFD5-654AD6A0ED59}"/>
            </a:ext>
          </a:extLst>
        </xdr:cNvPr>
        <xdr:cNvCxnSpPr/>
      </xdr:nvCxnSpPr>
      <xdr:spPr>
        <a:xfrm>
          <a:off x="21323300" y="147574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57150</xdr:rowOff>
    </xdr:from>
    <xdr:to>
      <xdr:col>107</xdr:col>
      <xdr:colOff>101600</xdr:colOff>
      <xdr:row>85</xdr:row>
      <xdr:rowOff>158750</xdr:rowOff>
    </xdr:to>
    <xdr:sp macro="" textlink="">
      <xdr:nvSpPr>
        <xdr:cNvPr id="719" name="楕円 718">
          <a:extLst>
            <a:ext uri="{FF2B5EF4-FFF2-40B4-BE49-F238E27FC236}">
              <a16:creationId xmlns:a16="http://schemas.microsoft.com/office/drawing/2014/main" id="{449A5397-6B7B-4196-8E20-A5727EFF8E68}"/>
            </a:ext>
          </a:extLst>
        </xdr:cNvPr>
        <xdr:cNvSpPr/>
      </xdr:nvSpPr>
      <xdr:spPr>
        <a:xfrm>
          <a:off x="20383500" y="1463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107950</xdr:rowOff>
    </xdr:from>
    <xdr:to>
      <xdr:col>111</xdr:col>
      <xdr:colOff>177800</xdr:colOff>
      <xdr:row>86</xdr:row>
      <xdr:rowOff>12700</xdr:rowOff>
    </xdr:to>
    <xdr:cxnSp macro="">
      <xdr:nvCxnSpPr>
        <xdr:cNvPr id="720" name="直線コネクタ 719">
          <a:extLst>
            <a:ext uri="{FF2B5EF4-FFF2-40B4-BE49-F238E27FC236}">
              <a16:creationId xmlns:a16="http://schemas.microsoft.com/office/drawing/2014/main" id="{059D9DA3-DEBC-4B22-AC41-23A763845B3B}"/>
            </a:ext>
          </a:extLst>
        </xdr:cNvPr>
        <xdr:cNvCxnSpPr/>
      </xdr:nvCxnSpPr>
      <xdr:spPr>
        <a:xfrm>
          <a:off x="20434300" y="146812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69850</xdr:rowOff>
    </xdr:from>
    <xdr:to>
      <xdr:col>102</xdr:col>
      <xdr:colOff>165100</xdr:colOff>
      <xdr:row>86</xdr:row>
      <xdr:rowOff>0</xdr:rowOff>
    </xdr:to>
    <xdr:sp macro="" textlink="">
      <xdr:nvSpPr>
        <xdr:cNvPr id="721" name="楕円 720">
          <a:extLst>
            <a:ext uri="{FF2B5EF4-FFF2-40B4-BE49-F238E27FC236}">
              <a16:creationId xmlns:a16="http://schemas.microsoft.com/office/drawing/2014/main" id="{03E2342D-415B-47D5-98D3-554A8EF2AC0E}"/>
            </a:ext>
          </a:extLst>
        </xdr:cNvPr>
        <xdr:cNvSpPr/>
      </xdr:nvSpPr>
      <xdr:spPr>
        <a:xfrm>
          <a:off x="19494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107950</xdr:rowOff>
    </xdr:from>
    <xdr:to>
      <xdr:col>107</xdr:col>
      <xdr:colOff>50800</xdr:colOff>
      <xdr:row>85</xdr:row>
      <xdr:rowOff>120650</xdr:rowOff>
    </xdr:to>
    <xdr:cxnSp macro="">
      <xdr:nvCxnSpPr>
        <xdr:cNvPr id="722" name="直線コネクタ 721">
          <a:extLst>
            <a:ext uri="{FF2B5EF4-FFF2-40B4-BE49-F238E27FC236}">
              <a16:creationId xmlns:a16="http://schemas.microsoft.com/office/drawing/2014/main" id="{2210D946-2F0B-4468-8175-439FF60FA5B8}"/>
            </a:ext>
          </a:extLst>
        </xdr:cNvPr>
        <xdr:cNvCxnSpPr/>
      </xdr:nvCxnSpPr>
      <xdr:spPr>
        <a:xfrm flipV="1">
          <a:off x="19545300" y="146812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69850</xdr:rowOff>
    </xdr:from>
    <xdr:to>
      <xdr:col>98</xdr:col>
      <xdr:colOff>38100</xdr:colOff>
      <xdr:row>86</xdr:row>
      <xdr:rowOff>0</xdr:rowOff>
    </xdr:to>
    <xdr:sp macro="" textlink="">
      <xdr:nvSpPr>
        <xdr:cNvPr id="723" name="楕円 722">
          <a:extLst>
            <a:ext uri="{FF2B5EF4-FFF2-40B4-BE49-F238E27FC236}">
              <a16:creationId xmlns:a16="http://schemas.microsoft.com/office/drawing/2014/main" id="{F2B2274D-C4F4-4A25-BB93-6DA6B9DAD65C}"/>
            </a:ext>
          </a:extLst>
        </xdr:cNvPr>
        <xdr:cNvSpPr/>
      </xdr:nvSpPr>
      <xdr:spPr>
        <a:xfrm>
          <a:off x="18605500" y="1464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120650</xdr:rowOff>
    </xdr:from>
    <xdr:to>
      <xdr:col>102</xdr:col>
      <xdr:colOff>114300</xdr:colOff>
      <xdr:row>85</xdr:row>
      <xdr:rowOff>120650</xdr:rowOff>
    </xdr:to>
    <xdr:cxnSp macro="">
      <xdr:nvCxnSpPr>
        <xdr:cNvPr id="724" name="直線コネクタ 723">
          <a:extLst>
            <a:ext uri="{FF2B5EF4-FFF2-40B4-BE49-F238E27FC236}">
              <a16:creationId xmlns:a16="http://schemas.microsoft.com/office/drawing/2014/main" id="{F5FB19BC-2DE1-4A2A-AA15-06FD43419801}"/>
            </a:ext>
          </a:extLst>
        </xdr:cNvPr>
        <xdr:cNvCxnSpPr/>
      </xdr:nvCxnSpPr>
      <xdr:spPr>
        <a:xfrm>
          <a:off x="18656300" y="146939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67327</xdr:rowOff>
    </xdr:from>
    <xdr:ext cx="469744" cy="259045"/>
    <xdr:sp macro="" textlink="">
      <xdr:nvSpPr>
        <xdr:cNvPr id="725" name="n_1aveValue【児童館】&#10;一人当たり面積">
          <a:extLst>
            <a:ext uri="{FF2B5EF4-FFF2-40B4-BE49-F238E27FC236}">
              <a16:creationId xmlns:a16="http://schemas.microsoft.com/office/drawing/2014/main" id="{7797FE12-1311-44F9-9017-A78F04E3306D}"/>
            </a:ext>
          </a:extLst>
        </xdr:cNvPr>
        <xdr:cNvSpPr txBox="1"/>
      </xdr:nvSpPr>
      <xdr:spPr>
        <a:xfrm>
          <a:off x="21075727" y="14126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67327</xdr:rowOff>
    </xdr:from>
    <xdr:ext cx="469744" cy="259045"/>
    <xdr:sp macro="" textlink="">
      <xdr:nvSpPr>
        <xdr:cNvPr id="726" name="n_2aveValue【児童館】&#10;一人当たり面積">
          <a:extLst>
            <a:ext uri="{FF2B5EF4-FFF2-40B4-BE49-F238E27FC236}">
              <a16:creationId xmlns:a16="http://schemas.microsoft.com/office/drawing/2014/main" id="{5AED10A6-0FA6-4A97-8D28-895C1A127145}"/>
            </a:ext>
          </a:extLst>
        </xdr:cNvPr>
        <xdr:cNvSpPr txBox="1"/>
      </xdr:nvSpPr>
      <xdr:spPr>
        <a:xfrm>
          <a:off x="20199427" y="14126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92727</xdr:rowOff>
    </xdr:from>
    <xdr:ext cx="469744" cy="259045"/>
    <xdr:sp macro="" textlink="">
      <xdr:nvSpPr>
        <xdr:cNvPr id="727" name="n_3aveValue【児童館】&#10;一人当たり面積">
          <a:extLst>
            <a:ext uri="{FF2B5EF4-FFF2-40B4-BE49-F238E27FC236}">
              <a16:creationId xmlns:a16="http://schemas.microsoft.com/office/drawing/2014/main" id="{2A5210CE-C242-452C-BD75-305702FD6E77}"/>
            </a:ext>
          </a:extLst>
        </xdr:cNvPr>
        <xdr:cNvSpPr txBox="1"/>
      </xdr:nvSpPr>
      <xdr:spPr>
        <a:xfrm>
          <a:off x="19310427" y="14151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92727</xdr:rowOff>
    </xdr:from>
    <xdr:ext cx="469744" cy="259045"/>
    <xdr:sp macro="" textlink="">
      <xdr:nvSpPr>
        <xdr:cNvPr id="728" name="n_4aveValue【児童館】&#10;一人当たり面積">
          <a:extLst>
            <a:ext uri="{FF2B5EF4-FFF2-40B4-BE49-F238E27FC236}">
              <a16:creationId xmlns:a16="http://schemas.microsoft.com/office/drawing/2014/main" id="{94EB5948-12E0-462E-87A2-A013FDBAF86F}"/>
            </a:ext>
          </a:extLst>
        </xdr:cNvPr>
        <xdr:cNvSpPr txBox="1"/>
      </xdr:nvSpPr>
      <xdr:spPr>
        <a:xfrm>
          <a:off x="18421427" y="14151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54627</xdr:rowOff>
    </xdr:from>
    <xdr:ext cx="469744" cy="259045"/>
    <xdr:sp macro="" textlink="">
      <xdr:nvSpPr>
        <xdr:cNvPr id="729" name="n_1mainValue【児童館】&#10;一人当たり面積">
          <a:extLst>
            <a:ext uri="{FF2B5EF4-FFF2-40B4-BE49-F238E27FC236}">
              <a16:creationId xmlns:a16="http://schemas.microsoft.com/office/drawing/2014/main" id="{F02B1C7B-2FCD-4E11-8E46-9CC2E71EE242}"/>
            </a:ext>
          </a:extLst>
        </xdr:cNvPr>
        <xdr:cNvSpPr txBox="1"/>
      </xdr:nvSpPr>
      <xdr:spPr>
        <a:xfrm>
          <a:off x="21075727" y="14799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149877</xdr:rowOff>
    </xdr:from>
    <xdr:ext cx="469744" cy="259045"/>
    <xdr:sp macro="" textlink="">
      <xdr:nvSpPr>
        <xdr:cNvPr id="730" name="n_2mainValue【児童館】&#10;一人当たり面積">
          <a:extLst>
            <a:ext uri="{FF2B5EF4-FFF2-40B4-BE49-F238E27FC236}">
              <a16:creationId xmlns:a16="http://schemas.microsoft.com/office/drawing/2014/main" id="{0158BBA9-1410-41C1-AA02-A51227DF5718}"/>
            </a:ext>
          </a:extLst>
        </xdr:cNvPr>
        <xdr:cNvSpPr txBox="1"/>
      </xdr:nvSpPr>
      <xdr:spPr>
        <a:xfrm>
          <a:off x="20199427" y="1472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162577</xdr:rowOff>
    </xdr:from>
    <xdr:ext cx="469744" cy="259045"/>
    <xdr:sp macro="" textlink="">
      <xdr:nvSpPr>
        <xdr:cNvPr id="731" name="n_3mainValue【児童館】&#10;一人当たり面積">
          <a:extLst>
            <a:ext uri="{FF2B5EF4-FFF2-40B4-BE49-F238E27FC236}">
              <a16:creationId xmlns:a16="http://schemas.microsoft.com/office/drawing/2014/main" id="{EFBC0B90-7AB4-45E6-80D4-89ACAFCF42BD}"/>
            </a:ext>
          </a:extLst>
        </xdr:cNvPr>
        <xdr:cNvSpPr txBox="1"/>
      </xdr:nvSpPr>
      <xdr:spPr>
        <a:xfrm>
          <a:off x="19310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162577</xdr:rowOff>
    </xdr:from>
    <xdr:ext cx="469744" cy="259045"/>
    <xdr:sp macro="" textlink="">
      <xdr:nvSpPr>
        <xdr:cNvPr id="732" name="n_4mainValue【児童館】&#10;一人当たり面積">
          <a:extLst>
            <a:ext uri="{FF2B5EF4-FFF2-40B4-BE49-F238E27FC236}">
              <a16:creationId xmlns:a16="http://schemas.microsoft.com/office/drawing/2014/main" id="{38A5E44B-DAD6-46F3-8825-83E0C163FAF7}"/>
            </a:ext>
          </a:extLst>
        </xdr:cNvPr>
        <xdr:cNvSpPr txBox="1"/>
      </xdr:nvSpPr>
      <xdr:spPr>
        <a:xfrm>
          <a:off x="18421427" y="14735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3" name="正方形/長方形 732">
          <a:extLst>
            <a:ext uri="{FF2B5EF4-FFF2-40B4-BE49-F238E27FC236}">
              <a16:creationId xmlns:a16="http://schemas.microsoft.com/office/drawing/2014/main" id="{F274ED5B-2638-4713-856A-2281BB5F4EC7}"/>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4" name="正方形/長方形 733">
          <a:extLst>
            <a:ext uri="{FF2B5EF4-FFF2-40B4-BE49-F238E27FC236}">
              <a16:creationId xmlns:a16="http://schemas.microsoft.com/office/drawing/2014/main" id="{4E2E3E50-246D-4BA6-B561-9E713B3BA13D}"/>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5" name="正方形/長方形 734">
          <a:extLst>
            <a:ext uri="{FF2B5EF4-FFF2-40B4-BE49-F238E27FC236}">
              <a16:creationId xmlns:a16="http://schemas.microsoft.com/office/drawing/2014/main" id="{05CB4D8D-CF52-4C93-BBC0-6ED95BEB9B0B}"/>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6" name="正方形/長方形 735">
          <a:extLst>
            <a:ext uri="{FF2B5EF4-FFF2-40B4-BE49-F238E27FC236}">
              <a16:creationId xmlns:a16="http://schemas.microsoft.com/office/drawing/2014/main" id="{E4F124B2-5564-4D63-B0C2-D6A8DFA98308}"/>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37" name="正方形/長方形 736">
          <a:extLst>
            <a:ext uri="{FF2B5EF4-FFF2-40B4-BE49-F238E27FC236}">
              <a16:creationId xmlns:a16="http://schemas.microsoft.com/office/drawing/2014/main" id="{F17066A3-281E-47FE-8AAE-A796557B4502}"/>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38" name="正方形/長方形 737">
          <a:extLst>
            <a:ext uri="{FF2B5EF4-FFF2-40B4-BE49-F238E27FC236}">
              <a16:creationId xmlns:a16="http://schemas.microsoft.com/office/drawing/2014/main" id="{08999346-F1DD-455F-992C-AD5558745CCB}"/>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39" name="正方形/長方形 738">
          <a:extLst>
            <a:ext uri="{FF2B5EF4-FFF2-40B4-BE49-F238E27FC236}">
              <a16:creationId xmlns:a16="http://schemas.microsoft.com/office/drawing/2014/main" id="{55D27964-4E16-4754-9454-64CD3310CC6D}"/>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0" name="正方形/長方形 739">
          <a:extLst>
            <a:ext uri="{FF2B5EF4-FFF2-40B4-BE49-F238E27FC236}">
              <a16:creationId xmlns:a16="http://schemas.microsoft.com/office/drawing/2014/main" id="{DFC8AB0D-3A17-4CDA-94DC-189D4674C57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1" name="テキスト ボックス 740">
          <a:extLst>
            <a:ext uri="{FF2B5EF4-FFF2-40B4-BE49-F238E27FC236}">
              <a16:creationId xmlns:a16="http://schemas.microsoft.com/office/drawing/2014/main" id="{6293671F-699D-4F43-BC9C-107E5E30BE11}"/>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2" name="直線コネクタ 741">
          <a:extLst>
            <a:ext uri="{FF2B5EF4-FFF2-40B4-BE49-F238E27FC236}">
              <a16:creationId xmlns:a16="http://schemas.microsoft.com/office/drawing/2014/main" id="{B3E367CC-3C65-4BAA-BDF6-FDC2B0B08CE8}"/>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3" name="テキスト ボックス 742">
          <a:extLst>
            <a:ext uri="{FF2B5EF4-FFF2-40B4-BE49-F238E27FC236}">
              <a16:creationId xmlns:a16="http://schemas.microsoft.com/office/drawing/2014/main" id="{0E145531-94BF-47A7-B1DC-98D0EC19B4C4}"/>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4" name="直線コネクタ 743">
          <a:extLst>
            <a:ext uri="{FF2B5EF4-FFF2-40B4-BE49-F238E27FC236}">
              <a16:creationId xmlns:a16="http://schemas.microsoft.com/office/drawing/2014/main" id="{C1944B1C-02E2-4175-A3F3-96386B130539}"/>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45" name="テキスト ボックス 744">
          <a:extLst>
            <a:ext uri="{FF2B5EF4-FFF2-40B4-BE49-F238E27FC236}">
              <a16:creationId xmlns:a16="http://schemas.microsoft.com/office/drawing/2014/main" id="{836B4F05-1166-492D-9673-A67224ED4899}"/>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46" name="直線コネクタ 745">
          <a:extLst>
            <a:ext uri="{FF2B5EF4-FFF2-40B4-BE49-F238E27FC236}">
              <a16:creationId xmlns:a16="http://schemas.microsoft.com/office/drawing/2014/main" id="{F91C742F-110B-4BED-8591-B9E938431786}"/>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47" name="テキスト ボックス 746">
          <a:extLst>
            <a:ext uri="{FF2B5EF4-FFF2-40B4-BE49-F238E27FC236}">
              <a16:creationId xmlns:a16="http://schemas.microsoft.com/office/drawing/2014/main" id="{B12B3B54-C21E-4C2D-B941-9A27BC64BABF}"/>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48" name="直線コネクタ 747">
          <a:extLst>
            <a:ext uri="{FF2B5EF4-FFF2-40B4-BE49-F238E27FC236}">
              <a16:creationId xmlns:a16="http://schemas.microsoft.com/office/drawing/2014/main" id="{9467B633-C398-4BB1-A029-B35E90E7DE7C}"/>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49" name="テキスト ボックス 748">
          <a:extLst>
            <a:ext uri="{FF2B5EF4-FFF2-40B4-BE49-F238E27FC236}">
              <a16:creationId xmlns:a16="http://schemas.microsoft.com/office/drawing/2014/main" id="{217AEF52-497B-48BB-9EC3-FE510CABC364}"/>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0" name="直線コネクタ 749">
          <a:extLst>
            <a:ext uri="{FF2B5EF4-FFF2-40B4-BE49-F238E27FC236}">
              <a16:creationId xmlns:a16="http://schemas.microsoft.com/office/drawing/2014/main" id="{247A7282-14FC-4AB4-90DC-51A3AE54ACC6}"/>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1" name="テキスト ボックス 750">
          <a:extLst>
            <a:ext uri="{FF2B5EF4-FFF2-40B4-BE49-F238E27FC236}">
              <a16:creationId xmlns:a16="http://schemas.microsoft.com/office/drawing/2014/main" id="{35841251-F73B-401B-81CC-F9A2B9753289}"/>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2" name="直線コネクタ 751">
          <a:extLst>
            <a:ext uri="{FF2B5EF4-FFF2-40B4-BE49-F238E27FC236}">
              <a16:creationId xmlns:a16="http://schemas.microsoft.com/office/drawing/2014/main" id="{24BAB302-D73E-4485-9A10-D3BB98BBE103}"/>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3" name="テキスト ボックス 752">
          <a:extLst>
            <a:ext uri="{FF2B5EF4-FFF2-40B4-BE49-F238E27FC236}">
              <a16:creationId xmlns:a16="http://schemas.microsoft.com/office/drawing/2014/main" id="{D711F21F-C99D-4E51-83D9-6C0CEC79DE91}"/>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4" name="直線コネクタ 753">
          <a:extLst>
            <a:ext uri="{FF2B5EF4-FFF2-40B4-BE49-F238E27FC236}">
              <a16:creationId xmlns:a16="http://schemas.microsoft.com/office/drawing/2014/main" id="{33002A2D-4204-4166-8921-BCAD4BCDAEED}"/>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55" name="テキスト ボックス 754">
          <a:extLst>
            <a:ext uri="{FF2B5EF4-FFF2-40B4-BE49-F238E27FC236}">
              <a16:creationId xmlns:a16="http://schemas.microsoft.com/office/drawing/2014/main" id="{EDBDB37A-26BC-43A6-B3F2-51DBBE9E59E1}"/>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6" name="直線コネクタ 755">
          <a:extLst>
            <a:ext uri="{FF2B5EF4-FFF2-40B4-BE49-F238E27FC236}">
              <a16:creationId xmlns:a16="http://schemas.microsoft.com/office/drawing/2014/main" id="{5449EA36-9A0D-49A5-AA84-7B8A4B9EAFAF}"/>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7" name="【公民館】&#10;有形固定資産減価償却率グラフ枠">
          <a:extLst>
            <a:ext uri="{FF2B5EF4-FFF2-40B4-BE49-F238E27FC236}">
              <a16:creationId xmlns:a16="http://schemas.microsoft.com/office/drawing/2014/main" id="{D0FEA61C-F3F3-4D80-AC06-FFB000AE4463}"/>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118655</xdr:rowOff>
    </xdr:from>
    <xdr:to>
      <xdr:col>85</xdr:col>
      <xdr:colOff>126364</xdr:colOff>
      <xdr:row>109</xdr:row>
      <xdr:rowOff>19050</xdr:rowOff>
    </xdr:to>
    <xdr:cxnSp macro="">
      <xdr:nvCxnSpPr>
        <xdr:cNvPr id="758" name="直線コネクタ 757">
          <a:extLst>
            <a:ext uri="{FF2B5EF4-FFF2-40B4-BE49-F238E27FC236}">
              <a16:creationId xmlns:a16="http://schemas.microsoft.com/office/drawing/2014/main" id="{DA1B8546-AED2-49B7-AA4B-45CE3FEFE525}"/>
            </a:ext>
          </a:extLst>
        </xdr:cNvPr>
        <xdr:cNvCxnSpPr/>
      </xdr:nvCxnSpPr>
      <xdr:spPr>
        <a:xfrm flipV="1">
          <a:off x="16318864" y="17263655"/>
          <a:ext cx="0" cy="14434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22877</xdr:rowOff>
    </xdr:from>
    <xdr:ext cx="405111" cy="259045"/>
    <xdr:sp macro="" textlink="">
      <xdr:nvSpPr>
        <xdr:cNvPr id="759" name="【公民館】&#10;有形固定資産減価償却率最小値テキスト">
          <a:extLst>
            <a:ext uri="{FF2B5EF4-FFF2-40B4-BE49-F238E27FC236}">
              <a16:creationId xmlns:a16="http://schemas.microsoft.com/office/drawing/2014/main" id="{48AA5F7A-9D57-46A7-A961-E4F9BE321B7E}"/>
            </a:ext>
          </a:extLst>
        </xdr:cNvPr>
        <xdr:cNvSpPr txBox="1"/>
      </xdr:nvSpPr>
      <xdr:spPr>
        <a:xfrm>
          <a:off x="16357600" y="18710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19050</xdr:rowOff>
    </xdr:from>
    <xdr:to>
      <xdr:col>86</xdr:col>
      <xdr:colOff>25400</xdr:colOff>
      <xdr:row>109</xdr:row>
      <xdr:rowOff>19050</xdr:rowOff>
    </xdr:to>
    <xdr:cxnSp macro="">
      <xdr:nvCxnSpPr>
        <xdr:cNvPr id="760" name="直線コネクタ 759">
          <a:extLst>
            <a:ext uri="{FF2B5EF4-FFF2-40B4-BE49-F238E27FC236}">
              <a16:creationId xmlns:a16="http://schemas.microsoft.com/office/drawing/2014/main" id="{AECC2C64-09BB-434B-8494-0E70A922B54D}"/>
            </a:ext>
          </a:extLst>
        </xdr:cNvPr>
        <xdr:cNvCxnSpPr/>
      </xdr:nvCxnSpPr>
      <xdr:spPr>
        <a:xfrm>
          <a:off x="16230600" y="18707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65332</xdr:rowOff>
    </xdr:from>
    <xdr:ext cx="405111" cy="259045"/>
    <xdr:sp macro="" textlink="">
      <xdr:nvSpPr>
        <xdr:cNvPr id="761" name="【公民館】&#10;有形固定資産減価償却率最大値テキスト">
          <a:extLst>
            <a:ext uri="{FF2B5EF4-FFF2-40B4-BE49-F238E27FC236}">
              <a16:creationId xmlns:a16="http://schemas.microsoft.com/office/drawing/2014/main" id="{06A7407C-DC00-4F98-BE5B-5D4024E25175}"/>
            </a:ext>
          </a:extLst>
        </xdr:cNvPr>
        <xdr:cNvSpPr txBox="1"/>
      </xdr:nvSpPr>
      <xdr:spPr>
        <a:xfrm>
          <a:off x="16357600" y="17038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118655</xdr:rowOff>
    </xdr:from>
    <xdr:to>
      <xdr:col>86</xdr:col>
      <xdr:colOff>25400</xdr:colOff>
      <xdr:row>100</xdr:row>
      <xdr:rowOff>118655</xdr:rowOff>
    </xdr:to>
    <xdr:cxnSp macro="">
      <xdr:nvCxnSpPr>
        <xdr:cNvPr id="762" name="直線コネクタ 761">
          <a:extLst>
            <a:ext uri="{FF2B5EF4-FFF2-40B4-BE49-F238E27FC236}">
              <a16:creationId xmlns:a16="http://schemas.microsoft.com/office/drawing/2014/main" id="{BC22D76E-5BFB-44B8-BAF1-29856581BF27}"/>
            </a:ext>
          </a:extLst>
        </xdr:cNvPr>
        <xdr:cNvCxnSpPr/>
      </xdr:nvCxnSpPr>
      <xdr:spPr>
        <a:xfrm>
          <a:off x="16230600" y="17263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82204</xdr:rowOff>
    </xdr:from>
    <xdr:ext cx="405111" cy="259045"/>
    <xdr:sp macro="" textlink="">
      <xdr:nvSpPr>
        <xdr:cNvPr id="763" name="【公民館】&#10;有形固定資産減価償却率平均値テキスト">
          <a:extLst>
            <a:ext uri="{FF2B5EF4-FFF2-40B4-BE49-F238E27FC236}">
              <a16:creationId xmlns:a16="http://schemas.microsoft.com/office/drawing/2014/main" id="{8F19B5B9-C9F1-4DD0-8124-1378958AD3D8}"/>
            </a:ext>
          </a:extLst>
        </xdr:cNvPr>
        <xdr:cNvSpPr txBox="1"/>
      </xdr:nvSpPr>
      <xdr:spPr>
        <a:xfrm>
          <a:off x="16357600" y="1808445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103777</xdr:rowOff>
    </xdr:from>
    <xdr:to>
      <xdr:col>85</xdr:col>
      <xdr:colOff>177800</xdr:colOff>
      <xdr:row>106</xdr:row>
      <xdr:rowOff>33927</xdr:rowOff>
    </xdr:to>
    <xdr:sp macro="" textlink="">
      <xdr:nvSpPr>
        <xdr:cNvPr id="764" name="フローチャート: 判断 763">
          <a:extLst>
            <a:ext uri="{FF2B5EF4-FFF2-40B4-BE49-F238E27FC236}">
              <a16:creationId xmlns:a16="http://schemas.microsoft.com/office/drawing/2014/main" id="{C8532B64-D119-4CA9-880C-5D78D33C4F12}"/>
            </a:ext>
          </a:extLst>
        </xdr:cNvPr>
        <xdr:cNvSpPr/>
      </xdr:nvSpPr>
      <xdr:spPr>
        <a:xfrm>
          <a:off x="16268700" y="18106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95613</xdr:rowOff>
    </xdr:from>
    <xdr:to>
      <xdr:col>81</xdr:col>
      <xdr:colOff>101600</xdr:colOff>
      <xdr:row>106</xdr:row>
      <xdr:rowOff>25763</xdr:rowOff>
    </xdr:to>
    <xdr:sp macro="" textlink="">
      <xdr:nvSpPr>
        <xdr:cNvPr id="765" name="フローチャート: 判断 764">
          <a:extLst>
            <a:ext uri="{FF2B5EF4-FFF2-40B4-BE49-F238E27FC236}">
              <a16:creationId xmlns:a16="http://schemas.microsoft.com/office/drawing/2014/main" id="{F177B2F3-7A36-4090-8A9B-FA6BBC1E5C33}"/>
            </a:ext>
          </a:extLst>
        </xdr:cNvPr>
        <xdr:cNvSpPr/>
      </xdr:nvSpPr>
      <xdr:spPr>
        <a:xfrm>
          <a:off x="15430500" y="1809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64588</xdr:rowOff>
    </xdr:from>
    <xdr:to>
      <xdr:col>76</xdr:col>
      <xdr:colOff>165100</xdr:colOff>
      <xdr:row>105</xdr:row>
      <xdr:rowOff>166188</xdr:rowOff>
    </xdr:to>
    <xdr:sp macro="" textlink="">
      <xdr:nvSpPr>
        <xdr:cNvPr id="766" name="フローチャート: 判断 765">
          <a:extLst>
            <a:ext uri="{FF2B5EF4-FFF2-40B4-BE49-F238E27FC236}">
              <a16:creationId xmlns:a16="http://schemas.microsoft.com/office/drawing/2014/main" id="{55C3B073-27F9-4ED7-9DD9-93D76272043E}"/>
            </a:ext>
          </a:extLst>
        </xdr:cNvPr>
        <xdr:cNvSpPr/>
      </xdr:nvSpPr>
      <xdr:spPr>
        <a:xfrm>
          <a:off x="14541500" y="1806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89081</xdr:rowOff>
    </xdr:from>
    <xdr:to>
      <xdr:col>72</xdr:col>
      <xdr:colOff>38100</xdr:colOff>
      <xdr:row>106</xdr:row>
      <xdr:rowOff>19231</xdr:rowOff>
    </xdr:to>
    <xdr:sp macro="" textlink="">
      <xdr:nvSpPr>
        <xdr:cNvPr id="767" name="フローチャート: 判断 766">
          <a:extLst>
            <a:ext uri="{FF2B5EF4-FFF2-40B4-BE49-F238E27FC236}">
              <a16:creationId xmlns:a16="http://schemas.microsoft.com/office/drawing/2014/main" id="{C004678C-077A-44F4-9CF8-57E34BB4FEA1}"/>
            </a:ext>
          </a:extLst>
        </xdr:cNvPr>
        <xdr:cNvSpPr/>
      </xdr:nvSpPr>
      <xdr:spPr>
        <a:xfrm>
          <a:off x="13652500" y="18091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77651</xdr:rowOff>
    </xdr:from>
    <xdr:to>
      <xdr:col>67</xdr:col>
      <xdr:colOff>101600</xdr:colOff>
      <xdr:row>106</xdr:row>
      <xdr:rowOff>7801</xdr:rowOff>
    </xdr:to>
    <xdr:sp macro="" textlink="">
      <xdr:nvSpPr>
        <xdr:cNvPr id="768" name="フローチャート: 判断 767">
          <a:extLst>
            <a:ext uri="{FF2B5EF4-FFF2-40B4-BE49-F238E27FC236}">
              <a16:creationId xmlns:a16="http://schemas.microsoft.com/office/drawing/2014/main" id="{4E307627-2D73-47BC-9BF1-D4A4EF180ACC}"/>
            </a:ext>
          </a:extLst>
        </xdr:cNvPr>
        <xdr:cNvSpPr/>
      </xdr:nvSpPr>
      <xdr:spPr>
        <a:xfrm>
          <a:off x="12763500" y="1807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69" name="テキスト ボックス 768">
          <a:extLst>
            <a:ext uri="{FF2B5EF4-FFF2-40B4-BE49-F238E27FC236}">
              <a16:creationId xmlns:a16="http://schemas.microsoft.com/office/drawing/2014/main" id="{0DD23B63-72BC-4454-9850-22CCBC083221}"/>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0" name="テキスト ボックス 769">
          <a:extLst>
            <a:ext uri="{FF2B5EF4-FFF2-40B4-BE49-F238E27FC236}">
              <a16:creationId xmlns:a16="http://schemas.microsoft.com/office/drawing/2014/main" id="{F6C17481-D97E-4ABA-8F89-BA45FDFEED3B}"/>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1" name="テキスト ボックス 770">
          <a:extLst>
            <a:ext uri="{FF2B5EF4-FFF2-40B4-BE49-F238E27FC236}">
              <a16:creationId xmlns:a16="http://schemas.microsoft.com/office/drawing/2014/main" id="{F75CAF36-5F6B-4E44-8993-E7FA59A156FA}"/>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2" name="テキスト ボックス 771">
          <a:extLst>
            <a:ext uri="{FF2B5EF4-FFF2-40B4-BE49-F238E27FC236}">
              <a16:creationId xmlns:a16="http://schemas.microsoft.com/office/drawing/2014/main" id="{26CCFD74-22CD-4EDF-8FCC-9943B7A102B3}"/>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3" name="テキスト ボックス 772">
          <a:extLst>
            <a:ext uri="{FF2B5EF4-FFF2-40B4-BE49-F238E27FC236}">
              <a16:creationId xmlns:a16="http://schemas.microsoft.com/office/drawing/2014/main" id="{E1151B37-5ACA-42EC-99DC-063B7558C59C}"/>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44994</xdr:rowOff>
    </xdr:from>
    <xdr:to>
      <xdr:col>85</xdr:col>
      <xdr:colOff>177800</xdr:colOff>
      <xdr:row>105</xdr:row>
      <xdr:rowOff>146594</xdr:rowOff>
    </xdr:to>
    <xdr:sp macro="" textlink="">
      <xdr:nvSpPr>
        <xdr:cNvPr id="774" name="楕円 773">
          <a:extLst>
            <a:ext uri="{FF2B5EF4-FFF2-40B4-BE49-F238E27FC236}">
              <a16:creationId xmlns:a16="http://schemas.microsoft.com/office/drawing/2014/main" id="{3835984E-5FB5-45A7-81A0-9DAC8EDD6A37}"/>
            </a:ext>
          </a:extLst>
        </xdr:cNvPr>
        <xdr:cNvSpPr/>
      </xdr:nvSpPr>
      <xdr:spPr>
        <a:xfrm>
          <a:off x="16268700" y="18047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67871</xdr:rowOff>
    </xdr:from>
    <xdr:ext cx="405111" cy="259045"/>
    <xdr:sp macro="" textlink="">
      <xdr:nvSpPr>
        <xdr:cNvPr id="775" name="【公民館】&#10;有形固定資産減価償却率該当値テキスト">
          <a:extLst>
            <a:ext uri="{FF2B5EF4-FFF2-40B4-BE49-F238E27FC236}">
              <a16:creationId xmlns:a16="http://schemas.microsoft.com/office/drawing/2014/main" id="{E74F5E93-1B02-4709-8B4C-5DBE53FB5D49}"/>
            </a:ext>
          </a:extLst>
        </xdr:cNvPr>
        <xdr:cNvSpPr txBox="1"/>
      </xdr:nvSpPr>
      <xdr:spPr>
        <a:xfrm>
          <a:off x="16357600" y="178986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51526</xdr:rowOff>
    </xdr:from>
    <xdr:to>
      <xdr:col>81</xdr:col>
      <xdr:colOff>101600</xdr:colOff>
      <xdr:row>105</xdr:row>
      <xdr:rowOff>153126</xdr:rowOff>
    </xdr:to>
    <xdr:sp macro="" textlink="">
      <xdr:nvSpPr>
        <xdr:cNvPr id="776" name="楕円 775">
          <a:extLst>
            <a:ext uri="{FF2B5EF4-FFF2-40B4-BE49-F238E27FC236}">
              <a16:creationId xmlns:a16="http://schemas.microsoft.com/office/drawing/2014/main" id="{CEDDD0A1-60D4-48FB-87AC-F60A7CA2B81B}"/>
            </a:ext>
          </a:extLst>
        </xdr:cNvPr>
        <xdr:cNvSpPr/>
      </xdr:nvSpPr>
      <xdr:spPr>
        <a:xfrm>
          <a:off x="15430500" y="18053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95794</xdr:rowOff>
    </xdr:from>
    <xdr:to>
      <xdr:col>85</xdr:col>
      <xdr:colOff>127000</xdr:colOff>
      <xdr:row>105</xdr:row>
      <xdr:rowOff>102326</xdr:rowOff>
    </xdr:to>
    <xdr:cxnSp macro="">
      <xdr:nvCxnSpPr>
        <xdr:cNvPr id="777" name="直線コネクタ 776">
          <a:extLst>
            <a:ext uri="{FF2B5EF4-FFF2-40B4-BE49-F238E27FC236}">
              <a16:creationId xmlns:a16="http://schemas.microsoft.com/office/drawing/2014/main" id="{3FAD36F5-0E78-485A-9D2F-47DD1A87B58C}"/>
            </a:ext>
          </a:extLst>
        </xdr:cNvPr>
        <xdr:cNvCxnSpPr/>
      </xdr:nvCxnSpPr>
      <xdr:spPr>
        <a:xfrm flipV="1">
          <a:off x="15481300" y="18098044"/>
          <a:ext cx="8382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48261</xdr:rowOff>
    </xdr:from>
    <xdr:to>
      <xdr:col>76</xdr:col>
      <xdr:colOff>165100</xdr:colOff>
      <xdr:row>105</xdr:row>
      <xdr:rowOff>149861</xdr:rowOff>
    </xdr:to>
    <xdr:sp macro="" textlink="">
      <xdr:nvSpPr>
        <xdr:cNvPr id="778" name="楕円 777">
          <a:extLst>
            <a:ext uri="{FF2B5EF4-FFF2-40B4-BE49-F238E27FC236}">
              <a16:creationId xmlns:a16="http://schemas.microsoft.com/office/drawing/2014/main" id="{03684048-CB3C-49D7-86C2-1F978D409BFF}"/>
            </a:ext>
          </a:extLst>
        </xdr:cNvPr>
        <xdr:cNvSpPr/>
      </xdr:nvSpPr>
      <xdr:spPr>
        <a:xfrm>
          <a:off x="14541500" y="1805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99061</xdr:rowOff>
    </xdr:from>
    <xdr:to>
      <xdr:col>81</xdr:col>
      <xdr:colOff>50800</xdr:colOff>
      <xdr:row>105</xdr:row>
      <xdr:rowOff>102326</xdr:rowOff>
    </xdr:to>
    <xdr:cxnSp macro="">
      <xdr:nvCxnSpPr>
        <xdr:cNvPr id="779" name="直線コネクタ 778">
          <a:extLst>
            <a:ext uri="{FF2B5EF4-FFF2-40B4-BE49-F238E27FC236}">
              <a16:creationId xmlns:a16="http://schemas.microsoft.com/office/drawing/2014/main" id="{9B7F7C60-B115-451C-94A6-3818E4A1D619}"/>
            </a:ext>
          </a:extLst>
        </xdr:cNvPr>
        <xdr:cNvCxnSpPr/>
      </xdr:nvCxnSpPr>
      <xdr:spPr>
        <a:xfrm>
          <a:off x="14592300" y="18101311"/>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18869</xdr:rowOff>
    </xdr:from>
    <xdr:to>
      <xdr:col>72</xdr:col>
      <xdr:colOff>38100</xdr:colOff>
      <xdr:row>105</xdr:row>
      <xdr:rowOff>120469</xdr:rowOff>
    </xdr:to>
    <xdr:sp macro="" textlink="">
      <xdr:nvSpPr>
        <xdr:cNvPr id="780" name="楕円 779">
          <a:extLst>
            <a:ext uri="{FF2B5EF4-FFF2-40B4-BE49-F238E27FC236}">
              <a16:creationId xmlns:a16="http://schemas.microsoft.com/office/drawing/2014/main" id="{B3DF165F-C364-4873-818A-CCB6DA961659}"/>
            </a:ext>
          </a:extLst>
        </xdr:cNvPr>
        <xdr:cNvSpPr/>
      </xdr:nvSpPr>
      <xdr:spPr>
        <a:xfrm>
          <a:off x="13652500" y="18021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69669</xdr:rowOff>
    </xdr:from>
    <xdr:to>
      <xdr:col>76</xdr:col>
      <xdr:colOff>114300</xdr:colOff>
      <xdr:row>105</xdr:row>
      <xdr:rowOff>99061</xdr:rowOff>
    </xdr:to>
    <xdr:cxnSp macro="">
      <xdr:nvCxnSpPr>
        <xdr:cNvPr id="781" name="直線コネクタ 780">
          <a:extLst>
            <a:ext uri="{FF2B5EF4-FFF2-40B4-BE49-F238E27FC236}">
              <a16:creationId xmlns:a16="http://schemas.microsoft.com/office/drawing/2014/main" id="{8A23C07C-C652-4A0D-8C42-257C186B74D2}"/>
            </a:ext>
          </a:extLst>
        </xdr:cNvPr>
        <xdr:cNvCxnSpPr/>
      </xdr:nvCxnSpPr>
      <xdr:spPr>
        <a:xfrm>
          <a:off x="13703300" y="18071919"/>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170724</xdr:rowOff>
    </xdr:from>
    <xdr:to>
      <xdr:col>67</xdr:col>
      <xdr:colOff>101600</xdr:colOff>
      <xdr:row>105</xdr:row>
      <xdr:rowOff>100874</xdr:rowOff>
    </xdr:to>
    <xdr:sp macro="" textlink="">
      <xdr:nvSpPr>
        <xdr:cNvPr id="782" name="楕円 781">
          <a:extLst>
            <a:ext uri="{FF2B5EF4-FFF2-40B4-BE49-F238E27FC236}">
              <a16:creationId xmlns:a16="http://schemas.microsoft.com/office/drawing/2014/main" id="{3B2C3299-7824-4436-B4B9-F31B0FC399DC}"/>
            </a:ext>
          </a:extLst>
        </xdr:cNvPr>
        <xdr:cNvSpPr/>
      </xdr:nvSpPr>
      <xdr:spPr>
        <a:xfrm>
          <a:off x="12763500" y="1800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50074</xdr:rowOff>
    </xdr:from>
    <xdr:to>
      <xdr:col>71</xdr:col>
      <xdr:colOff>177800</xdr:colOff>
      <xdr:row>105</xdr:row>
      <xdr:rowOff>69669</xdr:rowOff>
    </xdr:to>
    <xdr:cxnSp macro="">
      <xdr:nvCxnSpPr>
        <xdr:cNvPr id="783" name="直線コネクタ 782">
          <a:extLst>
            <a:ext uri="{FF2B5EF4-FFF2-40B4-BE49-F238E27FC236}">
              <a16:creationId xmlns:a16="http://schemas.microsoft.com/office/drawing/2014/main" id="{8FD24F8D-2F18-4C20-85D0-D21DB62A29D1}"/>
            </a:ext>
          </a:extLst>
        </xdr:cNvPr>
        <xdr:cNvCxnSpPr/>
      </xdr:nvCxnSpPr>
      <xdr:spPr>
        <a:xfrm>
          <a:off x="12814300" y="18052324"/>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106</xdr:row>
      <xdr:rowOff>16890</xdr:rowOff>
    </xdr:from>
    <xdr:ext cx="405111" cy="259045"/>
    <xdr:sp macro="" textlink="">
      <xdr:nvSpPr>
        <xdr:cNvPr id="784" name="n_1aveValue【公民館】&#10;有形固定資産減価償却率">
          <a:extLst>
            <a:ext uri="{FF2B5EF4-FFF2-40B4-BE49-F238E27FC236}">
              <a16:creationId xmlns:a16="http://schemas.microsoft.com/office/drawing/2014/main" id="{B190871B-6A3A-4BBB-98F1-AC201DB8AD28}"/>
            </a:ext>
          </a:extLst>
        </xdr:cNvPr>
        <xdr:cNvSpPr txBox="1"/>
      </xdr:nvSpPr>
      <xdr:spPr>
        <a:xfrm>
          <a:off x="15266044" y="181905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157315</xdr:rowOff>
    </xdr:from>
    <xdr:ext cx="405111" cy="259045"/>
    <xdr:sp macro="" textlink="">
      <xdr:nvSpPr>
        <xdr:cNvPr id="785" name="n_2aveValue【公民館】&#10;有形固定資産減価償却率">
          <a:extLst>
            <a:ext uri="{FF2B5EF4-FFF2-40B4-BE49-F238E27FC236}">
              <a16:creationId xmlns:a16="http://schemas.microsoft.com/office/drawing/2014/main" id="{DF4577C2-0A04-493D-8AA2-610B17BA0203}"/>
            </a:ext>
          </a:extLst>
        </xdr:cNvPr>
        <xdr:cNvSpPr txBox="1"/>
      </xdr:nvSpPr>
      <xdr:spPr>
        <a:xfrm>
          <a:off x="14389744" y="181595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10358</xdr:rowOff>
    </xdr:from>
    <xdr:ext cx="405111" cy="259045"/>
    <xdr:sp macro="" textlink="">
      <xdr:nvSpPr>
        <xdr:cNvPr id="786" name="n_3aveValue【公民館】&#10;有形固定資産減価償却率">
          <a:extLst>
            <a:ext uri="{FF2B5EF4-FFF2-40B4-BE49-F238E27FC236}">
              <a16:creationId xmlns:a16="http://schemas.microsoft.com/office/drawing/2014/main" id="{FB452E1D-2574-4792-BAC8-7173245A9B3C}"/>
            </a:ext>
          </a:extLst>
        </xdr:cNvPr>
        <xdr:cNvSpPr txBox="1"/>
      </xdr:nvSpPr>
      <xdr:spPr>
        <a:xfrm>
          <a:off x="13500744" y="18184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170378</xdr:rowOff>
    </xdr:from>
    <xdr:ext cx="405111" cy="259045"/>
    <xdr:sp macro="" textlink="">
      <xdr:nvSpPr>
        <xdr:cNvPr id="787" name="n_4aveValue【公民館】&#10;有形固定資産減価償却率">
          <a:extLst>
            <a:ext uri="{FF2B5EF4-FFF2-40B4-BE49-F238E27FC236}">
              <a16:creationId xmlns:a16="http://schemas.microsoft.com/office/drawing/2014/main" id="{7E239CF5-59C6-4E1C-8AC4-B15F4EB53AFA}"/>
            </a:ext>
          </a:extLst>
        </xdr:cNvPr>
        <xdr:cNvSpPr txBox="1"/>
      </xdr:nvSpPr>
      <xdr:spPr>
        <a:xfrm>
          <a:off x="12611744" y="181726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103</xdr:row>
      <xdr:rowOff>169653</xdr:rowOff>
    </xdr:from>
    <xdr:ext cx="405111" cy="259045"/>
    <xdr:sp macro="" textlink="">
      <xdr:nvSpPr>
        <xdr:cNvPr id="788" name="n_1mainValue【公民館】&#10;有形固定資産減価償却率">
          <a:extLst>
            <a:ext uri="{FF2B5EF4-FFF2-40B4-BE49-F238E27FC236}">
              <a16:creationId xmlns:a16="http://schemas.microsoft.com/office/drawing/2014/main" id="{D5B26700-0D23-479A-946B-00F1CC1354F5}"/>
            </a:ext>
          </a:extLst>
        </xdr:cNvPr>
        <xdr:cNvSpPr txBox="1"/>
      </xdr:nvSpPr>
      <xdr:spPr>
        <a:xfrm>
          <a:off x="15266044" y="17829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166388</xdr:rowOff>
    </xdr:from>
    <xdr:ext cx="405111" cy="259045"/>
    <xdr:sp macro="" textlink="">
      <xdr:nvSpPr>
        <xdr:cNvPr id="789" name="n_2mainValue【公民館】&#10;有形固定資産減価償却率">
          <a:extLst>
            <a:ext uri="{FF2B5EF4-FFF2-40B4-BE49-F238E27FC236}">
              <a16:creationId xmlns:a16="http://schemas.microsoft.com/office/drawing/2014/main" id="{A6C394F6-5F95-4D8F-A307-47B7B77A8095}"/>
            </a:ext>
          </a:extLst>
        </xdr:cNvPr>
        <xdr:cNvSpPr txBox="1"/>
      </xdr:nvSpPr>
      <xdr:spPr>
        <a:xfrm>
          <a:off x="14389744" y="17825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136996</xdr:rowOff>
    </xdr:from>
    <xdr:ext cx="405111" cy="259045"/>
    <xdr:sp macro="" textlink="">
      <xdr:nvSpPr>
        <xdr:cNvPr id="790" name="n_3mainValue【公民館】&#10;有形固定資産減価償却率">
          <a:extLst>
            <a:ext uri="{FF2B5EF4-FFF2-40B4-BE49-F238E27FC236}">
              <a16:creationId xmlns:a16="http://schemas.microsoft.com/office/drawing/2014/main" id="{E4DC3FE0-2CD7-4862-8C07-06D124BDBDBD}"/>
            </a:ext>
          </a:extLst>
        </xdr:cNvPr>
        <xdr:cNvSpPr txBox="1"/>
      </xdr:nvSpPr>
      <xdr:spPr>
        <a:xfrm>
          <a:off x="13500744" y="177963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117401</xdr:rowOff>
    </xdr:from>
    <xdr:ext cx="405111" cy="259045"/>
    <xdr:sp macro="" textlink="">
      <xdr:nvSpPr>
        <xdr:cNvPr id="791" name="n_4mainValue【公民館】&#10;有形固定資産減価償却率">
          <a:extLst>
            <a:ext uri="{FF2B5EF4-FFF2-40B4-BE49-F238E27FC236}">
              <a16:creationId xmlns:a16="http://schemas.microsoft.com/office/drawing/2014/main" id="{FD0788B9-BC79-4962-89A0-A000666BAB2E}"/>
            </a:ext>
          </a:extLst>
        </xdr:cNvPr>
        <xdr:cNvSpPr txBox="1"/>
      </xdr:nvSpPr>
      <xdr:spPr>
        <a:xfrm>
          <a:off x="12611744" y="17776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2" name="正方形/長方形 791">
          <a:extLst>
            <a:ext uri="{FF2B5EF4-FFF2-40B4-BE49-F238E27FC236}">
              <a16:creationId xmlns:a16="http://schemas.microsoft.com/office/drawing/2014/main" id="{92A147C1-DDDD-400D-B521-CABDD1D45C5C}"/>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3" name="正方形/長方形 792">
          <a:extLst>
            <a:ext uri="{FF2B5EF4-FFF2-40B4-BE49-F238E27FC236}">
              <a16:creationId xmlns:a16="http://schemas.microsoft.com/office/drawing/2014/main" id="{34B5FA47-D838-45F8-A35A-299E9E5F3E09}"/>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4" name="正方形/長方形 793">
          <a:extLst>
            <a:ext uri="{FF2B5EF4-FFF2-40B4-BE49-F238E27FC236}">
              <a16:creationId xmlns:a16="http://schemas.microsoft.com/office/drawing/2014/main" id="{3DC1B9D1-868C-40A0-8ED4-3F51C1D67723}"/>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5" name="正方形/長方形 794">
          <a:extLst>
            <a:ext uri="{FF2B5EF4-FFF2-40B4-BE49-F238E27FC236}">
              <a16:creationId xmlns:a16="http://schemas.microsoft.com/office/drawing/2014/main" id="{23E1B69D-C9D9-44F9-9719-0D5217260518}"/>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6" name="正方形/長方形 795">
          <a:extLst>
            <a:ext uri="{FF2B5EF4-FFF2-40B4-BE49-F238E27FC236}">
              <a16:creationId xmlns:a16="http://schemas.microsoft.com/office/drawing/2014/main" id="{BEC2E53D-50A5-4C30-BAF5-CBCC9444D786}"/>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7" name="正方形/長方形 796">
          <a:extLst>
            <a:ext uri="{FF2B5EF4-FFF2-40B4-BE49-F238E27FC236}">
              <a16:creationId xmlns:a16="http://schemas.microsoft.com/office/drawing/2014/main" id="{D285ED42-61BE-449F-B017-4DEF7A543CF4}"/>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8" name="正方形/長方形 797">
          <a:extLst>
            <a:ext uri="{FF2B5EF4-FFF2-40B4-BE49-F238E27FC236}">
              <a16:creationId xmlns:a16="http://schemas.microsoft.com/office/drawing/2014/main" id="{088B77D0-DBF0-4F40-86CA-524B648D1A1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99" name="正方形/長方形 798">
          <a:extLst>
            <a:ext uri="{FF2B5EF4-FFF2-40B4-BE49-F238E27FC236}">
              <a16:creationId xmlns:a16="http://schemas.microsoft.com/office/drawing/2014/main" id="{F047F9F4-54E0-4772-89D9-719009146593}"/>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0" name="テキスト ボックス 799">
          <a:extLst>
            <a:ext uri="{FF2B5EF4-FFF2-40B4-BE49-F238E27FC236}">
              <a16:creationId xmlns:a16="http://schemas.microsoft.com/office/drawing/2014/main" id="{19148180-3D5E-4BBD-BBE9-F488A074D6BB}"/>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1" name="直線コネクタ 800">
          <a:extLst>
            <a:ext uri="{FF2B5EF4-FFF2-40B4-BE49-F238E27FC236}">
              <a16:creationId xmlns:a16="http://schemas.microsoft.com/office/drawing/2014/main" id="{0648338D-AE56-4E4F-BBEA-BB004637D96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02" name="直線コネクタ 801">
          <a:extLst>
            <a:ext uri="{FF2B5EF4-FFF2-40B4-BE49-F238E27FC236}">
              <a16:creationId xmlns:a16="http://schemas.microsoft.com/office/drawing/2014/main" id="{CE12C4DA-3810-43DC-A981-62A66C7BF2F9}"/>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3" name="テキスト ボックス 802">
          <a:extLst>
            <a:ext uri="{FF2B5EF4-FFF2-40B4-BE49-F238E27FC236}">
              <a16:creationId xmlns:a16="http://schemas.microsoft.com/office/drawing/2014/main" id="{50683D8C-E10F-4B6E-B79E-9802B6DD7A97}"/>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04" name="直線コネクタ 803">
          <a:extLst>
            <a:ext uri="{FF2B5EF4-FFF2-40B4-BE49-F238E27FC236}">
              <a16:creationId xmlns:a16="http://schemas.microsoft.com/office/drawing/2014/main" id="{363D9F71-1CD8-4274-8A6E-AF8CB493DCF6}"/>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05" name="テキスト ボックス 804">
          <a:extLst>
            <a:ext uri="{FF2B5EF4-FFF2-40B4-BE49-F238E27FC236}">
              <a16:creationId xmlns:a16="http://schemas.microsoft.com/office/drawing/2014/main" id="{C94173AE-7E10-4381-91B0-8D20FFE37AD3}"/>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06" name="直線コネクタ 805">
          <a:extLst>
            <a:ext uri="{FF2B5EF4-FFF2-40B4-BE49-F238E27FC236}">
              <a16:creationId xmlns:a16="http://schemas.microsoft.com/office/drawing/2014/main" id="{6D9BFB65-D9EC-4F35-9B5A-3B09D072A222}"/>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07" name="テキスト ボックス 806">
          <a:extLst>
            <a:ext uri="{FF2B5EF4-FFF2-40B4-BE49-F238E27FC236}">
              <a16:creationId xmlns:a16="http://schemas.microsoft.com/office/drawing/2014/main" id="{7E942228-F1AD-416D-922E-2192770BD1FF}"/>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08" name="直線コネクタ 807">
          <a:extLst>
            <a:ext uri="{FF2B5EF4-FFF2-40B4-BE49-F238E27FC236}">
              <a16:creationId xmlns:a16="http://schemas.microsoft.com/office/drawing/2014/main" id="{3FC5F253-0643-46E6-B040-B6438B617B14}"/>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09" name="テキスト ボックス 808">
          <a:extLst>
            <a:ext uri="{FF2B5EF4-FFF2-40B4-BE49-F238E27FC236}">
              <a16:creationId xmlns:a16="http://schemas.microsoft.com/office/drawing/2014/main" id="{040F5049-D071-4980-8F5B-6D24FFAE1E76}"/>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0" name="直線コネクタ 809">
          <a:extLst>
            <a:ext uri="{FF2B5EF4-FFF2-40B4-BE49-F238E27FC236}">
              <a16:creationId xmlns:a16="http://schemas.microsoft.com/office/drawing/2014/main" id="{FC57CB08-0D8E-48B8-A0CE-D56C905DF09E}"/>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1" name="テキスト ボックス 810">
          <a:extLst>
            <a:ext uri="{FF2B5EF4-FFF2-40B4-BE49-F238E27FC236}">
              <a16:creationId xmlns:a16="http://schemas.microsoft.com/office/drawing/2014/main" id="{B67FB0E4-39B3-4E6B-9D9B-FB8B93D3B428}"/>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2" name="直線コネクタ 811">
          <a:extLst>
            <a:ext uri="{FF2B5EF4-FFF2-40B4-BE49-F238E27FC236}">
              <a16:creationId xmlns:a16="http://schemas.microsoft.com/office/drawing/2014/main" id="{55DD70A8-C0A8-4D84-A96D-86F6E8BCE591}"/>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3" name="テキスト ボックス 812">
          <a:extLst>
            <a:ext uri="{FF2B5EF4-FFF2-40B4-BE49-F238E27FC236}">
              <a16:creationId xmlns:a16="http://schemas.microsoft.com/office/drawing/2014/main" id="{9BD2ED96-AF42-4A2E-8913-0ED35034E016}"/>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4" name="直線コネクタ 813">
          <a:extLst>
            <a:ext uri="{FF2B5EF4-FFF2-40B4-BE49-F238E27FC236}">
              <a16:creationId xmlns:a16="http://schemas.microsoft.com/office/drawing/2014/main" id="{82A626D1-ACA5-4B8A-90E6-B49691543F9D}"/>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5" name="テキスト ボックス 814">
          <a:extLst>
            <a:ext uri="{FF2B5EF4-FFF2-40B4-BE49-F238E27FC236}">
              <a16:creationId xmlns:a16="http://schemas.microsoft.com/office/drawing/2014/main" id="{267EBCB4-0E7F-4FDE-9ED0-A5105069DA1F}"/>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6" name="【公民館】&#10;一人当たり面積グラフ枠">
          <a:extLst>
            <a:ext uri="{FF2B5EF4-FFF2-40B4-BE49-F238E27FC236}">
              <a16:creationId xmlns:a16="http://schemas.microsoft.com/office/drawing/2014/main" id="{4B36204B-D6EF-45CB-94F5-0AA6E754C946}"/>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105592</xdr:rowOff>
    </xdr:from>
    <xdr:to>
      <xdr:col>116</xdr:col>
      <xdr:colOff>62864</xdr:colOff>
      <xdr:row>109</xdr:row>
      <xdr:rowOff>32113</xdr:rowOff>
    </xdr:to>
    <xdr:cxnSp macro="">
      <xdr:nvCxnSpPr>
        <xdr:cNvPr id="817" name="直線コネクタ 816">
          <a:extLst>
            <a:ext uri="{FF2B5EF4-FFF2-40B4-BE49-F238E27FC236}">
              <a16:creationId xmlns:a16="http://schemas.microsoft.com/office/drawing/2014/main" id="{3A016416-DC80-4E41-83BC-FF07889F717F}"/>
            </a:ext>
          </a:extLst>
        </xdr:cNvPr>
        <xdr:cNvCxnSpPr/>
      </xdr:nvCxnSpPr>
      <xdr:spPr>
        <a:xfrm flipV="1">
          <a:off x="22160864" y="17250592"/>
          <a:ext cx="0" cy="14695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35940</xdr:rowOff>
    </xdr:from>
    <xdr:ext cx="469744" cy="259045"/>
    <xdr:sp macro="" textlink="">
      <xdr:nvSpPr>
        <xdr:cNvPr id="818" name="【公民館】&#10;一人当たり面積最小値テキスト">
          <a:extLst>
            <a:ext uri="{FF2B5EF4-FFF2-40B4-BE49-F238E27FC236}">
              <a16:creationId xmlns:a16="http://schemas.microsoft.com/office/drawing/2014/main" id="{49A99AF4-46E6-4040-926C-3C877A9E9BF1}"/>
            </a:ext>
          </a:extLst>
        </xdr:cNvPr>
        <xdr:cNvSpPr txBox="1"/>
      </xdr:nvSpPr>
      <xdr:spPr>
        <a:xfrm>
          <a:off x="22199600" y="18723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32113</xdr:rowOff>
    </xdr:from>
    <xdr:to>
      <xdr:col>116</xdr:col>
      <xdr:colOff>152400</xdr:colOff>
      <xdr:row>109</xdr:row>
      <xdr:rowOff>32113</xdr:rowOff>
    </xdr:to>
    <xdr:cxnSp macro="">
      <xdr:nvCxnSpPr>
        <xdr:cNvPr id="819" name="直線コネクタ 818">
          <a:extLst>
            <a:ext uri="{FF2B5EF4-FFF2-40B4-BE49-F238E27FC236}">
              <a16:creationId xmlns:a16="http://schemas.microsoft.com/office/drawing/2014/main" id="{95397804-A2A6-47FC-A75C-B1D9B24D5100}"/>
            </a:ext>
          </a:extLst>
        </xdr:cNvPr>
        <xdr:cNvCxnSpPr/>
      </xdr:nvCxnSpPr>
      <xdr:spPr>
        <a:xfrm>
          <a:off x="22072600" y="18720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52269</xdr:rowOff>
    </xdr:from>
    <xdr:ext cx="469744" cy="259045"/>
    <xdr:sp macro="" textlink="">
      <xdr:nvSpPr>
        <xdr:cNvPr id="820" name="【公民館】&#10;一人当たり面積最大値テキスト">
          <a:extLst>
            <a:ext uri="{FF2B5EF4-FFF2-40B4-BE49-F238E27FC236}">
              <a16:creationId xmlns:a16="http://schemas.microsoft.com/office/drawing/2014/main" id="{4999D6BC-1C97-4CF3-812E-9B9A624D4BAF}"/>
            </a:ext>
          </a:extLst>
        </xdr:cNvPr>
        <xdr:cNvSpPr txBox="1"/>
      </xdr:nvSpPr>
      <xdr:spPr>
        <a:xfrm>
          <a:off x="22199600" y="17025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105592</xdr:rowOff>
    </xdr:from>
    <xdr:to>
      <xdr:col>116</xdr:col>
      <xdr:colOff>152400</xdr:colOff>
      <xdr:row>100</xdr:row>
      <xdr:rowOff>105592</xdr:rowOff>
    </xdr:to>
    <xdr:cxnSp macro="">
      <xdr:nvCxnSpPr>
        <xdr:cNvPr id="821" name="直線コネクタ 820">
          <a:extLst>
            <a:ext uri="{FF2B5EF4-FFF2-40B4-BE49-F238E27FC236}">
              <a16:creationId xmlns:a16="http://schemas.microsoft.com/office/drawing/2014/main" id="{EF0F3989-2AFA-416E-BE46-8F49DD5E4179}"/>
            </a:ext>
          </a:extLst>
        </xdr:cNvPr>
        <xdr:cNvCxnSpPr/>
      </xdr:nvCxnSpPr>
      <xdr:spPr>
        <a:xfrm>
          <a:off x="22072600" y="17250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113591</xdr:rowOff>
    </xdr:from>
    <xdr:ext cx="469744" cy="259045"/>
    <xdr:sp macro="" textlink="">
      <xdr:nvSpPr>
        <xdr:cNvPr id="822" name="【公民館】&#10;一人当たり面積平均値テキスト">
          <a:extLst>
            <a:ext uri="{FF2B5EF4-FFF2-40B4-BE49-F238E27FC236}">
              <a16:creationId xmlns:a16="http://schemas.microsoft.com/office/drawing/2014/main" id="{2CFDF140-469C-4C34-9C83-B0E8EFE714CE}"/>
            </a:ext>
          </a:extLst>
        </xdr:cNvPr>
        <xdr:cNvSpPr txBox="1"/>
      </xdr:nvSpPr>
      <xdr:spPr>
        <a:xfrm>
          <a:off x="22199600" y="181158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90714</xdr:rowOff>
    </xdr:from>
    <xdr:to>
      <xdr:col>116</xdr:col>
      <xdr:colOff>114300</xdr:colOff>
      <xdr:row>107</xdr:row>
      <xdr:rowOff>20864</xdr:rowOff>
    </xdr:to>
    <xdr:sp macro="" textlink="">
      <xdr:nvSpPr>
        <xdr:cNvPr id="823" name="フローチャート: 判断 822">
          <a:extLst>
            <a:ext uri="{FF2B5EF4-FFF2-40B4-BE49-F238E27FC236}">
              <a16:creationId xmlns:a16="http://schemas.microsoft.com/office/drawing/2014/main" id="{C5986472-05B9-4428-A304-A7F70012B3C8}"/>
            </a:ext>
          </a:extLst>
        </xdr:cNvPr>
        <xdr:cNvSpPr/>
      </xdr:nvSpPr>
      <xdr:spPr>
        <a:xfrm>
          <a:off x="22110700" y="18264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100512</xdr:rowOff>
    </xdr:from>
    <xdr:to>
      <xdr:col>112</xdr:col>
      <xdr:colOff>38100</xdr:colOff>
      <xdr:row>107</xdr:row>
      <xdr:rowOff>30662</xdr:rowOff>
    </xdr:to>
    <xdr:sp macro="" textlink="">
      <xdr:nvSpPr>
        <xdr:cNvPr id="824" name="フローチャート: 判断 823">
          <a:extLst>
            <a:ext uri="{FF2B5EF4-FFF2-40B4-BE49-F238E27FC236}">
              <a16:creationId xmlns:a16="http://schemas.microsoft.com/office/drawing/2014/main" id="{8C3B6B9D-E877-4AF8-AF9C-27D2C1CC1002}"/>
            </a:ext>
          </a:extLst>
        </xdr:cNvPr>
        <xdr:cNvSpPr/>
      </xdr:nvSpPr>
      <xdr:spPr>
        <a:xfrm>
          <a:off x="21272500" y="182742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110308</xdr:rowOff>
    </xdr:from>
    <xdr:to>
      <xdr:col>107</xdr:col>
      <xdr:colOff>101600</xdr:colOff>
      <xdr:row>107</xdr:row>
      <xdr:rowOff>40458</xdr:rowOff>
    </xdr:to>
    <xdr:sp macro="" textlink="">
      <xdr:nvSpPr>
        <xdr:cNvPr id="825" name="フローチャート: 判断 824">
          <a:extLst>
            <a:ext uri="{FF2B5EF4-FFF2-40B4-BE49-F238E27FC236}">
              <a16:creationId xmlns:a16="http://schemas.microsoft.com/office/drawing/2014/main" id="{3BD373A0-63A4-4AA1-BE27-42402AD1CD86}"/>
            </a:ext>
          </a:extLst>
        </xdr:cNvPr>
        <xdr:cNvSpPr/>
      </xdr:nvSpPr>
      <xdr:spPr>
        <a:xfrm>
          <a:off x="20383500" y="18284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103777</xdr:rowOff>
    </xdr:from>
    <xdr:to>
      <xdr:col>102</xdr:col>
      <xdr:colOff>165100</xdr:colOff>
      <xdr:row>107</xdr:row>
      <xdr:rowOff>33927</xdr:rowOff>
    </xdr:to>
    <xdr:sp macro="" textlink="">
      <xdr:nvSpPr>
        <xdr:cNvPr id="826" name="フローチャート: 判断 825">
          <a:extLst>
            <a:ext uri="{FF2B5EF4-FFF2-40B4-BE49-F238E27FC236}">
              <a16:creationId xmlns:a16="http://schemas.microsoft.com/office/drawing/2014/main" id="{E74DAA8B-F471-4251-A6DB-C09D73E64F01}"/>
            </a:ext>
          </a:extLst>
        </xdr:cNvPr>
        <xdr:cNvSpPr/>
      </xdr:nvSpPr>
      <xdr:spPr>
        <a:xfrm>
          <a:off x="19494500" y="18277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97245</xdr:rowOff>
    </xdr:from>
    <xdr:to>
      <xdr:col>98</xdr:col>
      <xdr:colOff>38100</xdr:colOff>
      <xdr:row>107</xdr:row>
      <xdr:rowOff>27395</xdr:rowOff>
    </xdr:to>
    <xdr:sp macro="" textlink="">
      <xdr:nvSpPr>
        <xdr:cNvPr id="827" name="フローチャート: 判断 826">
          <a:extLst>
            <a:ext uri="{FF2B5EF4-FFF2-40B4-BE49-F238E27FC236}">
              <a16:creationId xmlns:a16="http://schemas.microsoft.com/office/drawing/2014/main" id="{27CE800D-41A3-4278-A354-F88C6F1A5F1E}"/>
            </a:ext>
          </a:extLst>
        </xdr:cNvPr>
        <xdr:cNvSpPr/>
      </xdr:nvSpPr>
      <xdr:spPr>
        <a:xfrm>
          <a:off x="18605500" y="1827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8" name="テキスト ボックス 827">
          <a:extLst>
            <a:ext uri="{FF2B5EF4-FFF2-40B4-BE49-F238E27FC236}">
              <a16:creationId xmlns:a16="http://schemas.microsoft.com/office/drawing/2014/main" id="{659761BE-686F-4B60-B911-5719736FDA9C}"/>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96DE4382-B8CA-45EA-AB84-E7530D9E140E}"/>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0" name="テキスト ボックス 829">
          <a:extLst>
            <a:ext uri="{FF2B5EF4-FFF2-40B4-BE49-F238E27FC236}">
              <a16:creationId xmlns:a16="http://schemas.microsoft.com/office/drawing/2014/main" id="{2FED803D-2C0B-4A34-9B65-F041F4E44223}"/>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1" name="テキスト ボックス 830">
          <a:extLst>
            <a:ext uri="{FF2B5EF4-FFF2-40B4-BE49-F238E27FC236}">
              <a16:creationId xmlns:a16="http://schemas.microsoft.com/office/drawing/2014/main" id="{EB46F9FE-2C45-4136-8912-03F54D91DC6E}"/>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2" name="テキスト ボックス 831">
          <a:extLst>
            <a:ext uri="{FF2B5EF4-FFF2-40B4-BE49-F238E27FC236}">
              <a16:creationId xmlns:a16="http://schemas.microsoft.com/office/drawing/2014/main" id="{63D5E3F0-8DD7-4071-9F0E-6D9031DFA6B3}"/>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141332</xdr:rowOff>
    </xdr:from>
    <xdr:to>
      <xdr:col>116</xdr:col>
      <xdr:colOff>114300</xdr:colOff>
      <xdr:row>108</xdr:row>
      <xdr:rowOff>71482</xdr:rowOff>
    </xdr:to>
    <xdr:sp macro="" textlink="">
      <xdr:nvSpPr>
        <xdr:cNvPr id="833" name="楕円 832">
          <a:extLst>
            <a:ext uri="{FF2B5EF4-FFF2-40B4-BE49-F238E27FC236}">
              <a16:creationId xmlns:a16="http://schemas.microsoft.com/office/drawing/2014/main" id="{F3FDD3F4-A0E7-4C67-94DF-B60116BB7BED}"/>
            </a:ext>
          </a:extLst>
        </xdr:cNvPr>
        <xdr:cNvSpPr/>
      </xdr:nvSpPr>
      <xdr:spPr>
        <a:xfrm>
          <a:off x="22110700" y="1848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119759</xdr:rowOff>
    </xdr:from>
    <xdr:ext cx="469744" cy="259045"/>
    <xdr:sp macro="" textlink="">
      <xdr:nvSpPr>
        <xdr:cNvPr id="834" name="【公民館】&#10;一人当たり面積該当値テキスト">
          <a:extLst>
            <a:ext uri="{FF2B5EF4-FFF2-40B4-BE49-F238E27FC236}">
              <a16:creationId xmlns:a16="http://schemas.microsoft.com/office/drawing/2014/main" id="{C58823F6-4B02-4100-857E-439001F2B972}"/>
            </a:ext>
          </a:extLst>
        </xdr:cNvPr>
        <xdr:cNvSpPr txBox="1"/>
      </xdr:nvSpPr>
      <xdr:spPr>
        <a:xfrm>
          <a:off x="22199600" y="18464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141332</xdr:rowOff>
    </xdr:from>
    <xdr:to>
      <xdr:col>112</xdr:col>
      <xdr:colOff>38100</xdr:colOff>
      <xdr:row>108</xdr:row>
      <xdr:rowOff>71482</xdr:rowOff>
    </xdr:to>
    <xdr:sp macro="" textlink="">
      <xdr:nvSpPr>
        <xdr:cNvPr id="835" name="楕円 834">
          <a:extLst>
            <a:ext uri="{FF2B5EF4-FFF2-40B4-BE49-F238E27FC236}">
              <a16:creationId xmlns:a16="http://schemas.microsoft.com/office/drawing/2014/main" id="{93BB5CF2-B703-4347-AAF7-32C39426F2B8}"/>
            </a:ext>
          </a:extLst>
        </xdr:cNvPr>
        <xdr:cNvSpPr/>
      </xdr:nvSpPr>
      <xdr:spPr>
        <a:xfrm>
          <a:off x="21272500" y="1848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20682</xdr:rowOff>
    </xdr:from>
    <xdr:to>
      <xdr:col>116</xdr:col>
      <xdr:colOff>63500</xdr:colOff>
      <xdr:row>108</xdr:row>
      <xdr:rowOff>20682</xdr:rowOff>
    </xdr:to>
    <xdr:cxnSp macro="">
      <xdr:nvCxnSpPr>
        <xdr:cNvPr id="836" name="直線コネクタ 835">
          <a:extLst>
            <a:ext uri="{FF2B5EF4-FFF2-40B4-BE49-F238E27FC236}">
              <a16:creationId xmlns:a16="http://schemas.microsoft.com/office/drawing/2014/main" id="{9F9FA937-89D2-4DC3-869B-D7897DB1F7D1}"/>
            </a:ext>
          </a:extLst>
        </xdr:cNvPr>
        <xdr:cNvCxnSpPr/>
      </xdr:nvCxnSpPr>
      <xdr:spPr>
        <a:xfrm>
          <a:off x="21323300" y="1853728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141332</xdr:rowOff>
    </xdr:from>
    <xdr:to>
      <xdr:col>107</xdr:col>
      <xdr:colOff>101600</xdr:colOff>
      <xdr:row>108</xdr:row>
      <xdr:rowOff>71482</xdr:rowOff>
    </xdr:to>
    <xdr:sp macro="" textlink="">
      <xdr:nvSpPr>
        <xdr:cNvPr id="837" name="楕円 836">
          <a:extLst>
            <a:ext uri="{FF2B5EF4-FFF2-40B4-BE49-F238E27FC236}">
              <a16:creationId xmlns:a16="http://schemas.microsoft.com/office/drawing/2014/main" id="{2233E119-D644-4455-A1C5-181264B9E8CC}"/>
            </a:ext>
          </a:extLst>
        </xdr:cNvPr>
        <xdr:cNvSpPr/>
      </xdr:nvSpPr>
      <xdr:spPr>
        <a:xfrm>
          <a:off x="20383500" y="1848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20682</xdr:rowOff>
    </xdr:from>
    <xdr:to>
      <xdr:col>111</xdr:col>
      <xdr:colOff>177800</xdr:colOff>
      <xdr:row>108</xdr:row>
      <xdr:rowOff>20682</xdr:rowOff>
    </xdr:to>
    <xdr:cxnSp macro="">
      <xdr:nvCxnSpPr>
        <xdr:cNvPr id="838" name="直線コネクタ 837">
          <a:extLst>
            <a:ext uri="{FF2B5EF4-FFF2-40B4-BE49-F238E27FC236}">
              <a16:creationId xmlns:a16="http://schemas.microsoft.com/office/drawing/2014/main" id="{EEE530C9-91CB-4B9E-A2FD-E114C95B875E}"/>
            </a:ext>
          </a:extLst>
        </xdr:cNvPr>
        <xdr:cNvCxnSpPr/>
      </xdr:nvCxnSpPr>
      <xdr:spPr>
        <a:xfrm>
          <a:off x="20434300" y="1853728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144599</xdr:rowOff>
    </xdr:from>
    <xdr:to>
      <xdr:col>102</xdr:col>
      <xdr:colOff>165100</xdr:colOff>
      <xdr:row>108</xdr:row>
      <xdr:rowOff>74749</xdr:rowOff>
    </xdr:to>
    <xdr:sp macro="" textlink="">
      <xdr:nvSpPr>
        <xdr:cNvPr id="839" name="楕円 838">
          <a:extLst>
            <a:ext uri="{FF2B5EF4-FFF2-40B4-BE49-F238E27FC236}">
              <a16:creationId xmlns:a16="http://schemas.microsoft.com/office/drawing/2014/main" id="{818FB9B7-3053-4580-9FB3-6DFF621E1B1B}"/>
            </a:ext>
          </a:extLst>
        </xdr:cNvPr>
        <xdr:cNvSpPr/>
      </xdr:nvSpPr>
      <xdr:spPr>
        <a:xfrm>
          <a:off x="19494500" y="1848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20682</xdr:rowOff>
    </xdr:from>
    <xdr:to>
      <xdr:col>107</xdr:col>
      <xdr:colOff>50800</xdr:colOff>
      <xdr:row>108</xdr:row>
      <xdr:rowOff>23949</xdr:rowOff>
    </xdr:to>
    <xdr:cxnSp macro="">
      <xdr:nvCxnSpPr>
        <xdr:cNvPr id="840" name="直線コネクタ 839">
          <a:extLst>
            <a:ext uri="{FF2B5EF4-FFF2-40B4-BE49-F238E27FC236}">
              <a16:creationId xmlns:a16="http://schemas.microsoft.com/office/drawing/2014/main" id="{3476B9EA-B5AB-444E-B2B2-332AE584397F}"/>
            </a:ext>
          </a:extLst>
        </xdr:cNvPr>
        <xdr:cNvCxnSpPr/>
      </xdr:nvCxnSpPr>
      <xdr:spPr>
        <a:xfrm flipV="1">
          <a:off x="19545300" y="18537282"/>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147864</xdr:rowOff>
    </xdr:from>
    <xdr:to>
      <xdr:col>98</xdr:col>
      <xdr:colOff>38100</xdr:colOff>
      <xdr:row>108</xdr:row>
      <xdr:rowOff>78014</xdr:rowOff>
    </xdr:to>
    <xdr:sp macro="" textlink="">
      <xdr:nvSpPr>
        <xdr:cNvPr id="841" name="楕円 840">
          <a:extLst>
            <a:ext uri="{FF2B5EF4-FFF2-40B4-BE49-F238E27FC236}">
              <a16:creationId xmlns:a16="http://schemas.microsoft.com/office/drawing/2014/main" id="{814959AC-8AE3-4D13-A238-5B1FFF9E42F3}"/>
            </a:ext>
          </a:extLst>
        </xdr:cNvPr>
        <xdr:cNvSpPr/>
      </xdr:nvSpPr>
      <xdr:spPr>
        <a:xfrm>
          <a:off x="18605500" y="18493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23949</xdr:rowOff>
    </xdr:from>
    <xdr:to>
      <xdr:col>102</xdr:col>
      <xdr:colOff>114300</xdr:colOff>
      <xdr:row>108</xdr:row>
      <xdr:rowOff>27214</xdr:rowOff>
    </xdr:to>
    <xdr:cxnSp macro="">
      <xdr:nvCxnSpPr>
        <xdr:cNvPr id="842" name="直線コネクタ 841">
          <a:extLst>
            <a:ext uri="{FF2B5EF4-FFF2-40B4-BE49-F238E27FC236}">
              <a16:creationId xmlns:a16="http://schemas.microsoft.com/office/drawing/2014/main" id="{0DDA8B4B-5D4D-4A37-B173-8E2AB1B62F7B}"/>
            </a:ext>
          </a:extLst>
        </xdr:cNvPr>
        <xdr:cNvCxnSpPr/>
      </xdr:nvCxnSpPr>
      <xdr:spPr>
        <a:xfrm flipV="1">
          <a:off x="18656300" y="18540549"/>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47189</xdr:rowOff>
    </xdr:from>
    <xdr:ext cx="469744" cy="259045"/>
    <xdr:sp macro="" textlink="">
      <xdr:nvSpPr>
        <xdr:cNvPr id="843" name="n_1aveValue【公民館】&#10;一人当たり面積">
          <a:extLst>
            <a:ext uri="{FF2B5EF4-FFF2-40B4-BE49-F238E27FC236}">
              <a16:creationId xmlns:a16="http://schemas.microsoft.com/office/drawing/2014/main" id="{07364F46-FC30-4714-BA36-8DED40BFC0F5}"/>
            </a:ext>
          </a:extLst>
        </xdr:cNvPr>
        <xdr:cNvSpPr txBox="1"/>
      </xdr:nvSpPr>
      <xdr:spPr>
        <a:xfrm>
          <a:off x="21075727" y="18049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56985</xdr:rowOff>
    </xdr:from>
    <xdr:ext cx="469744" cy="259045"/>
    <xdr:sp macro="" textlink="">
      <xdr:nvSpPr>
        <xdr:cNvPr id="844" name="n_2aveValue【公民館】&#10;一人当たり面積">
          <a:extLst>
            <a:ext uri="{FF2B5EF4-FFF2-40B4-BE49-F238E27FC236}">
              <a16:creationId xmlns:a16="http://schemas.microsoft.com/office/drawing/2014/main" id="{61A2F7CE-0A57-41F7-8339-66EE7CA7CB54}"/>
            </a:ext>
          </a:extLst>
        </xdr:cNvPr>
        <xdr:cNvSpPr txBox="1"/>
      </xdr:nvSpPr>
      <xdr:spPr>
        <a:xfrm>
          <a:off x="20199427" y="180592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50454</xdr:rowOff>
    </xdr:from>
    <xdr:ext cx="469744" cy="259045"/>
    <xdr:sp macro="" textlink="">
      <xdr:nvSpPr>
        <xdr:cNvPr id="845" name="n_3aveValue【公民館】&#10;一人当たり面積">
          <a:extLst>
            <a:ext uri="{FF2B5EF4-FFF2-40B4-BE49-F238E27FC236}">
              <a16:creationId xmlns:a16="http://schemas.microsoft.com/office/drawing/2014/main" id="{70AF72F4-FCB0-466F-973A-193254F4B55B}"/>
            </a:ext>
          </a:extLst>
        </xdr:cNvPr>
        <xdr:cNvSpPr txBox="1"/>
      </xdr:nvSpPr>
      <xdr:spPr>
        <a:xfrm>
          <a:off x="19310427" y="180527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43922</xdr:rowOff>
    </xdr:from>
    <xdr:ext cx="469744" cy="259045"/>
    <xdr:sp macro="" textlink="">
      <xdr:nvSpPr>
        <xdr:cNvPr id="846" name="n_4aveValue【公民館】&#10;一人当たり面積">
          <a:extLst>
            <a:ext uri="{FF2B5EF4-FFF2-40B4-BE49-F238E27FC236}">
              <a16:creationId xmlns:a16="http://schemas.microsoft.com/office/drawing/2014/main" id="{2AF1C4AA-09DA-44E2-B98E-CD5485B9F7A2}"/>
            </a:ext>
          </a:extLst>
        </xdr:cNvPr>
        <xdr:cNvSpPr txBox="1"/>
      </xdr:nvSpPr>
      <xdr:spPr>
        <a:xfrm>
          <a:off x="18421427" y="18046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62609</xdr:rowOff>
    </xdr:from>
    <xdr:ext cx="469744" cy="259045"/>
    <xdr:sp macro="" textlink="">
      <xdr:nvSpPr>
        <xdr:cNvPr id="847" name="n_1mainValue【公民館】&#10;一人当たり面積">
          <a:extLst>
            <a:ext uri="{FF2B5EF4-FFF2-40B4-BE49-F238E27FC236}">
              <a16:creationId xmlns:a16="http://schemas.microsoft.com/office/drawing/2014/main" id="{45AD8F40-A3C2-4A57-97F5-B0C90C3109BD}"/>
            </a:ext>
          </a:extLst>
        </xdr:cNvPr>
        <xdr:cNvSpPr txBox="1"/>
      </xdr:nvSpPr>
      <xdr:spPr>
        <a:xfrm>
          <a:off x="21075727" y="18579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62609</xdr:rowOff>
    </xdr:from>
    <xdr:ext cx="469744" cy="259045"/>
    <xdr:sp macro="" textlink="">
      <xdr:nvSpPr>
        <xdr:cNvPr id="848" name="n_2mainValue【公民館】&#10;一人当たり面積">
          <a:extLst>
            <a:ext uri="{FF2B5EF4-FFF2-40B4-BE49-F238E27FC236}">
              <a16:creationId xmlns:a16="http://schemas.microsoft.com/office/drawing/2014/main" id="{9C41D2BD-67D8-41E7-B126-6F4B2CCDA21E}"/>
            </a:ext>
          </a:extLst>
        </xdr:cNvPr>
        <xdr:cNvSpPr txBox="1"/>
      </xdr:nvSpPr>
      <xdr:spPr>
        <a:xfrm>
          <a:off x="20199427" y="18579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65876</xdr:rowOff>
    </xdr:from>
    <xdr:ext cx="469744" cy="259045"/>
    <xdr:sp macro="" textlink="">
      <xdr:nvSpPr>
        <xdr:cNvPr id="849" name="n_3mainValue【公民館】&#10;一人当たり面積">
          <a:extLst>
            <a:ext uri="{FF2B5EF4-FFF2-40B4-BE49-F238E27FC236}">
              <a16:creationId xmlns:a16="http://schemas.microsoft.com/office/drawing/2014/main" id="{33392B10-D2A6-4C47-AF90-B809DCBEA503}"/>
            </a:ext>
          </a:extLst>
        </xdr:cNvPr>
        <xdr:cNvSpPr txBox="1"/>
      </xdr:nvSpPr>
      <xdr:spPr>
        <a:xfrm>
          <a:off x="19310427" y="18582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69141</xdr:rowOff>
    </xdr:from>
    <xdr:ext cx="469744" cy="259045"/>
    <xdr:sp macro="" textlink="">
      <xdr:nvSpPr>
        <xdr:cNvPr id="850" name="n_4mainValue【公民館】&#10;一人当たり面積">
          <a:extLst>
            <a:ext uri="{FF2B5EF4-FFF2-40B4-BE49-F238E27FC236}">
              <a16:creationId xmlns:a16="http://schemas.microsoft.com/office/drawing/2014/main" id="{E74595BC-B8D6-4166-B44E-C14955BD1CB7}"/>
            </a:ext>
          </a:extLst>
        </xdr:cNvPr>
        <xdr:cNvSpPr txBox="1"/>
      </xdr:nvSpPr>
      <xdr:spPr>
        <a:xfrm>
          <a:off x="18421427" y="18585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1" name="正方形/長方形 850">
          <a:extLst>
            <a:ext uri="{FF2B5EF4-FFF2-40B4-BE49-F238E27FC236}">
              <a16:creationId xmlns:a16="http://schemas.microsoft.com/office/drawing/2014/main" id="{9C8E5F25-F6EF-46A0-BF12-ED9EA3EE92A6}"/>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2" name="正方形/長方形 851">
          <a:extLst>
            <a:ext uri="{FF2B5EF4-FFF2-40B4-BE49-F238E27FC236}">
              <a16:creationId xmlns:a16="http://schemas.microsoft.com/office/drawing/2014/main" id="{BDFECE9A-4101-4297-9A22-5615833FB2C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3" name="テキスト ボックス 852">
          <a:extLst>
            <a:ext uri="{FF2B5EF4-FFF2-40B4-BE49-F238E27FC236}">
              <a16:creationId xmlns:a16="http://schemas.microsoft.com/office/drawing/2014/main" id="{AD3E70BD-BCF3-4825-B592-1DAE59932D59}"/>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共施設の老朽化が進んでおり、特に学校施設、公営住宅、児童館、橋りょうの減価償却率は高い状況にある。学校施設については、現在多くの劣化箇所が見受けられ、児童・生徒の学校生活に支障が生じていることから、今後、国庫補助金を活用しながら施設の長寿命化のための改修工事を実施していく。公営住宅に関しては、倒壊の恐れのある住宅から順次撤去を行っている。また、橋りょうについては、国庫補助事業として定期的に点検を行ったうえで、劣化が激しい橋りょうから順次補修等の工事を実施し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AAC6F0BA-C333-458C-993D-2D3183AE3DEC}"/>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C4E79B64-A014-4453-B900-418C9DB31BB9}"/>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87DEBF3A-3BC9-4186-8F83-953AECFF5071}"/>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88E63072-171E-4635-B9F0-2A20EE7B148A}"/>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香川県三木町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7B615E0-A0DA-44D1-B0C0-CF089185CEB2}"/>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D327B51-0FD9-46E9-82DB-9147B4B28517}"/>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281EBF38-BE8C-4171-9A4B-DD65734046DF}"/>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73AB69B9-F160-43B6-8D75-BAA37DD9E0D8}"/>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DBBBD8E7-1A78-475E-98D8-A9253EB39426}"/>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8B396D0A-D9C0-4440-A1CA-6CA46890978E}"/>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27,096
26,820
75.78
13,132,121
12,531,774
585,905
6,368,575
7,483,818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ABF702B1-3329-40E9-98CA-219AD6A9A7CA}"/>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C23C5ED-C9E7-45DB-92B6-CE6FC0DBBF91}"/>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C67CE0E0-8D65-44E0-ABAF-5EE9F92845C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873DA3C8-DD90-45F8-8C95-B95440984961}"/>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AEF87594-AEF1-4C1D-9B39-4291077F908C}"/>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EE5D9C33-A005-47A4-975A-877E6B1E9CC7}"/>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8D034087-DE2E-4CDE-B596-68C85DC091E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6BE25788-7DFB-452D-8419-094EBC379176}"/>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5CEC7756-BABF-4314-96A1-C001537B8CED}"/>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42333DAD-6E3C-404D-82B4-CC94C09D6963}"/>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2AB1AC3-B5C8-484D-AA87-033335C44274}"/>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779D1C6-A512-43E7-8128-8F274CFF84E3}"/>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44E86053-2540-416D-A5E6-FF36AD67887B}"/>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CCDEF8E9-19D8-42C0-8626-D0355EAFE243}"/>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D4E0B401-7C18-47A1-9073-2EABD620F118}"/>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611AB541-FAA6-4D69-8303-EBC3C07A51D5}"/>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A7402196-D284-4A34-8713-81B6F389CFCA}"/>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DF8A4E3-1890-4C91-9A4F-F260F63D0AD5}"/>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EB0258C3-9F73-480D-BC5F-E06D307F8ED3}"/>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F22D1652-00E7-4FA5-8776-B3FEFD7B256D}"/>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EDE13F41-7468-4CFA-8C90-7DB3CF18FA1D}"/>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3014EC22-1F17-4030-ABB9-F45E4A25744A}"/>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E7D55493-8960-46CC-AA12-1A8A3C21F37F}"/>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E6602D75-E2B9-4915-AF35-C789E7A33D25}"/>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A9497574-F256-4670-A4E6-CD918698E136}"/>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E74B9B8D-39CD-473D-BEDD-7252D77CA724}"/>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74FB2C23-6957-4F49-91A2-5CFAA47312E0}"/>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EBE58A20-D971-4AD8-9F56-8839FC68CA12}"/>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A9AFF962-2264-4AC1-9B3A-3DC50F3AD69D}"/>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AB55ECD0-5B4B-42BC-91FF-9E6D970DC7BF}"/>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7CB2B9BF-3CC6-4F2D-BC03-20D1C2CE0381}"/>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3D11EE2B-41C1-4CD8-BACE-23C5E26DB866}"/>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C925E74C-FEA7-4570-B99D-158B85528D32}"/>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E6ADACA5-5308-47C5-A0CC-09DD5C2C4D5D}"/>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85F8026B-97C5-408B-ADE4-C5506E0B10F3}"/>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6D689850-B51F-48C9-82CE-6836BBD18497}"/>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9AF8600D-1956-416C-8054-4AB1D3E14C7D}"/>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7D45A2D3-B478-4449-B60E-644FFBEDF5EC}"/>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6F0F920B-C51C-46DD-AFE9-14B7D24B4788}"/>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AB2E90E8-58C7-4AF2-B29B-381AEAA4E958}"/>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63685DA9-4F93-4137-A527-E9CBCD4D8E91}"/>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57036C23-D782-414A-8B75-88929A0CB52B}"/>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A54C6D28-6799-4959-9ED1-2F799268E1D2}"/>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47980A15-B24A-4980-A8CD-480500C0DCDE}"/>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83755AEE-79E4-4423-80B4-D28EDA310B5D}"/>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D86DEB36-E564-43BA-96C4-8D142CB9D3A8}"/>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938C66AD-0357-4935-9C01-287D8FEB37B3}"/>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1AEA7FD2-7D44-40B5-AE75-AA5EB8AF429D}"/>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724512BA-C150-495C-B9A8-BA2A2D6684DB}"/>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5A2B52E8-AFDA-4D0A-9349-9D18EE05BDD9}"/>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83F9FC6A-8D8C-406B-A510-139DFF7ADDAC}"/>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8C7C2D45-BB47-4B95-9807-912CFFC38055}"/>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B368EDC4-B7D1-4C6A-9744-06573A004B0D}"/>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A9FDACB4-6CF3-4E89-A549-3DD14DDE6EF2}"/>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5B384AFF-4D52-4D1C-8B02-1ECDC5F8C383}"/>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A1918B16-0262-476A-9E88-54C961ED6C93}"/>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D76682D4-556F-433D-AF84-02BE49CC75D9}"/>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E6370FF1-2219-4C27-91C6-2A3407326824}"/>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2056FBE4-8922-4781-8BA2-EB836334AD69}"/>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74C86BA1-15C4-425F-B90F-5A0DD387AE84}"/>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45DBEA24-390C-42E7-A307-DDDAB781D8FF}"/>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7119F60A-B74F-4323-B3E2-DDE9B475838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140426</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4F50BD17-3BE3-4E93-91EC-A3643AA98B92}"/>
            </a:ext>
          </a:extLst>
        </xdr:cNvPr>
        <xdr:cNvCxnSpPr/>
      </xdr:nvCxnSpPr>
      <xdr:spPr>
        <a:xfrm flipV="1">
          <a:off x="4634865" y="9570176"/>
          <a:ext cx="0" cy="15332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616413E9-5F9F-4A84-A966-D47C4AE1A125}"/>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0C17A698-D388-4DD6-8CE8-31E3E3B58F23}"/>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87103</xdr:rowOff>
    </xdr:from>
    <xdr:ext cx="340478" cy="259045"/>
    <xdr:sp macro="" textlink="">
      <xdr:nvSpPr>
        <xdr:cNvPr id="77" name="【体育館・プール】&#10;有形固定資産減価償却率最大値テキスト">
          <a:extLst>
            <a:ext uri="{FF2B5EF4-FFF2-40B4-BE49-F238E27FC236}">
              <a16:creationId xmlns:a16="http://schemas.microsoft.com/office/drawing/2014/main" id="{735459B0-9342-4AE8-B049-EC0ECD8CEBC1}"/>
            </a:ext>
          </a:extLst>
        </xdr:cNvPr>
        <xdr:cNvSpPr txBox="1"/>
      </xdr:nvSpPr>
      <xdr:spPr>
        <a:xfrm>
          <a:off x="4673600" y="934540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140426</xdr:rowOff>
    </xdr:from>
    <xdr:to>
      <xdr:col>24</xdr:col>
      <xdr:colOff>152400</xdr:colOff>
      <xdr:row>55</xdr:row>
      <xdr:rowOff>140426</xdr:rowOff>
    </xdr:to>
    <xdr:cxnSp macro="">
      <xdr:nvCxnSpPr>
        <xdr:cNvPr id="78" name="直線コネクタ 77">
          <a:extLst>
            <a:ext uri="{FF2B5EF4-FFF2-40B4-BE49-F238E27FC236}">
              <a16:creationId xmlns:a16="http://schemas.microsoft.com/office/drawing/2014/main" id="{C333882A-B1FF-4C87-89EC-431D2F2B7099}"/>
            </a:ext>
          </a:extLst>
        </xdr:cNvPr>
        <xdr:cNvCxnSpPr/>
      </xdr:nvCxnSpPr>
      <xdr:spPr>
        <a:xfrm>
          <a:off x="4546600" y="9570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45555</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1ED5A1A8-6DC3-41D4-885C-81098A5E4F39}"/>
            </a:ext>
          </a:extLst>
        </xdr:cNvPr>
        <xdr:cNvSpPr txBox="1"/>
      </xdr:nvSpPr>
      <xdr:spPr>
        <a:xfrm>
          <a:off x="4673600" y="1033255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22678</xdr:rowOff>
    </xdr:from>
    <xdr:to>
      <xdr:col>24</xdr:col>
      <xdr:colOff>114300</xdr:colOff>
      <xdr:row>61</xdr:row>
      <xdr:rowOff>124278</xdr:rowOff>
    </xdr:to>
    <xdr:sp macro="" textlink="">
      <xdr:nvSpPr>
        <xdr:cNvPr id="80" name="フローチャート: 判断 79">
          <a:extLst>
            <a:ext uri="{FF2B5EF4-FFF2-40B4-BE49-F238E27FC236}">
              <a16:creationId xmlns:a16="http://schemas.microsoft.com/office/drawing/2014/main" id="{7DF1BD30-285D-434E-A7E9-21330E4DCA8A}"/>
            </a:ext>
          </a:extLst>
        </xdr:cNvPr>
        <xdr:cNvSpPr/>
      </xdr:nvSpPr>
      <xdr:spPr>
        <a:xfrm>
          <a:off x="4584700" y="10481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34109</xdr:rowOff>
    </xdr:from>
    <xdr:to>
      <xdr:col>20</xdr:col>
      <xdr:colOff>38100</xdr:colOff>
      <xdr:row>61</xdr:row>
      <xdr:rowOff>135709</xdr:rowOff>
    </xdr:to>
    <xdr:sp macro="" textlink="">
      <xdr:nvSpPr>
        <xdr:cNvPr id="81" name="フローチャート: 判断 80">
          <a:extLst>
            <a:ext uri="{FF2B5EF4-FFF2-40B4-BE49-F238E27FC236}">
              <a16:creationId xmlns:a16="http://schemas.microsoft.com/office/drawing/2014/main" id="{F99668CA-4C49-412C-8D22-9A1DC28FAF8C}"/>
            </a:ext>
          </a:extLst>
        </xdr:cNvPr>
        <xdr:cNvSpPr/>
      </xdr:nvSpPr>
      <xdr:spPr>
        <a:xfrm>
          <a:off x="3746500" y="1049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25944</xdr:rowOff>
    </xdr:from>
    <xdr:to>
      <xdr:col>15</xdr:col>
      <xdr:colOff>101600</xdr:colOff>
      <xdr:row>61</xdr:row>
      <xdr:rowOff>127544</xdr:rowOff>
    </xdr:to>
    <xdr:sp macro="" textlink="">
      <xdr:nvSpPr>
        <xdr:cNvPr id="82" name="フローチャート: 判断 81">
          <a:extLst>
            <a:ext uri="{FF2B5EF4-FFF2-40B4-BE49-F238E27FC236}">
              <a16:creationId xmlns:a16="http://schemas.microsoft.com/office/drawing/2014/main" id="{5B823A5D-4C49-4B7A-9529-2818DB2CDF19}"/>
            </a:ext>
          </a:extLst>
        </xdr:cNvPr>
        <xdr:cNvSpPr/>
      </xdr:nvSpPr>
      <xdr:spPr>
        <a:xfrm>
          <a:off x="2857500" y="10484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17780</xdr:rowOff>
    </xdr:from>
    <xdr:to>
      <xdr:col>10</xdr:col>
      <xdr:colOff>165100</xdr:colOff>
      <xdr:row>61</xdr:row>
      <xdr:rowOff>119380</xdr:rowOff>
    </xdr:to>
    <xdr:sp macro="" textlink="">
      <xdr:nvSpPr>
        <xdr:cNvPr id="83" name="フローチャート: 判断 82">
          <a:extLst>
            <a:ext uri="{FF2B5EF4-FFF2-40B4-BE49-F238E27FC236}">
              <a16:creationId xmlns:a16="http://schemas.microsoft.com/office/drawing/2014/main" id="{C997610F-8EF7-4930-9DDC-851D926C6208}"/>
            </a:ext>
          </a:extLst>
        </xdr:cNvPr>
        <xdr:cNvSpPr/>
      </xdr:nvSpPr>
      <xdr:spPr>
        <a:xfrm>
          <a:off x="1968500" y="1047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3084</xdr:rowOff>
    </xdr:from>
    <xdr:to>
      <xdr:col>6</xdr:col>
      <xdr:colOff>38100</xdr:colOff>
      <xdr:row>61</xdr:row>
      <xdr:rowOff>104684</xdr:rowOff>
    </xdr:to>
    <xdr:sp macro="" textlink="">
      <xdr:nvSpPr>
        <xdr:cNvPr id="84" name="フローチャート: 判断 83">
          <a:extLst>
            <a:ext uri="{FF2B5EF4-FFF2-40B4-BE49-F238E27FC236}">
              <a16:creationId xmlns:a16="http://schemas.microsoft.com/office/drawing/2014/main" id="{14E14488-A84A-478E-BAFB-47EBC5A779BE}"/>
            </a:ext>
          </a:extLst>
        </xdr:cNvPr>
        <xdr:cNvSpPr/>
      </xdr:nvSpPr>
      <xdr:spPr>
        <a:xfrm>
          <a:off x="1079500" y="1046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9B9B0B94-7CCA-493C-9D84-621FE5384F4D}"/>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AF9C52B1-8279-4125-88B2-6B8655849F55}"/>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63C72EF2-11EE-4A1B-AD5E-7D77B3E8F1D3}"/>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60F54FDE-EEA0-46A5-AFB1-68D45B41F4C7}"/>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8B5557A5-B560-400E-AC66-A59CE81A8BB6}"/>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115751</xdr:rowOff>
    </xdr:from>
    <xdr:to>
      <xdr:col>24</xdr:col>
      <xdr:colOff>114300</xdr:colOff>
      <xdr:row>63</xdr:row>
      <xdr:rowOff>45901</xdr:rowOff>
    </xdr:to>
    <xdr:sp macro="" textlink="">
      <xdr:nvSpPr>
        <xdr:cNvPr id="90" name="楕円 89">
          <a:extLst>
            <a:ext uri="{FF2B5EF4-FFF2-40B4-BE49-F238E27FC236}">
              <a16:creationId xmlns:a16="http://schemas.microsoft.com/office/drawing/2014/main" id="{69A7E0FC-FB05-4EF2-807F-FB2EE78AA09D}"/>
            </a:ext>
          </a:extLst>
        </xdr:cNvPr>
        <xdr:cNvSpPr/>
      </xdr:nvSpPr>
      <xdr:spPr>
        <a:xfrm>
          <a:off x="4584700" y="10745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94178</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E336481A-4A75-45C1-931C-930E22102BCB}"/>
            </a:ext>
          </a:extLst>
        </xdr:cNvPr>
        <xdr:cNvSpPr txBox="1"/>
      </xdr:nvSpPr>
      <xdr:spPr>
        <a:xfrm>
          <a:off x="4673600" y="107240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99423</xdr:rowOff>
    </xdr:from>
    <xdr:to>
      <xdr:col>20</xdr:col>
      <xdr:colOff>38100</xdr:colOff>
      <xdr:row>63</xdr:row>
      <xdr:rowOff>29573</xdr:rowOff>
    </xdr:to>
    <xdr:sp macro="" textlink="">
      <xdr:nvSpPr>
        <xdr:cNvPr id="92" name="楕円 91">
          <a:extLst>
            <a:ext uri="{FF2B5EF4-FFF2-40B4-BE49-F238E27FC236}">
              <a16:creationId xmlns:a16="http://schemas.microsoft.com/office/drawing/2014/main" id="{08DD4661-34B0-4698-A26E-51449D368BA1}"/>
            </a:ext>
          </a:extLst>
        </xdr:cNvPr>
        <xdr:cNvSpPr/>
      </xdr:nvSpPr>
      <xdr:spPr>
        <a:xfrm>
          <a:off x="3746500" y="1072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150223</xdr:rowOff>
    </xdr:from>
    <xdr:to>
      <xdr:col>24</xdr:col>
      <xdr:colOff>63500</xdr:colOff>
      <xdr:row>62</xdr:row>
      <xdr:rowOff>166551</xdr:rowOff>
    </xdr:to>
    <xdr:cxnSp macro="">
      <xdr:nvCxnSpPr>
        <xdr:cNvPr id="93" name="直線コネクタ 92">
          <a:extLst>
            <a:ext uri="{FF2B5EF4-FFF2-40B4-BE49-F238E27FC236}">
              <a16:creationId xmlns:a16="http://schemas.microsoft.com/office/drawing/2014/main" id="{4435DD6E-1B12-4BB0-A0F4-12B292F58DC2}"/>
            </a:ext>
          </a:extLst>
        </xdr:cNvPr>
        <xdr:cNvCxnSpPr/>
      </xdr:nvCxnSpPr>
      <xdr:spPr>
        <a:xfrm>
          <a:off x="3797300" y="10780123"/>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71665</xdr:rowOff>
    </xdr:from>
    <xdr:to>
      <xdr:col>15</xdr:col>
      <xdr:colOff>101600</xdr:colOff>
      <xdr:row>63</xdr:row>
      <xdr:rowOff>1815</xdr:rowOff>
    </xdr:to>
    <xdr:sp macro="" textlink="">
      <xdr:nvSpPr>
        <xdr:cNvPr id="94" name="楕円 93">
          <a:extLst>
            <a:ext uri="{FF2B5EF4-FFF2-40B4-BE49-F238E27FC236}">
              <a16:creationId xmlns:a16="http://schemas.microsoft.com/office/drawing/2014/main" id="{A2DBAD03-C2D2-4DD8-86C5-0C89A5D4EDE0}"/>
            </a:ext>
          </a:extLst>
        </xdr:cNvPr>
        <xdr:cNvSpPr/>
      </xdr:nvSpPr>
      <xdr:spPr>
        <a:xfrm>
          <a:off x="2857500" y="1070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122465</xdr:rowOff>
    </xdr:from>
    <xdr:to>
      <xdr:col>19</xdr:col>
      <xdr:colOff>177800</xdr:colOff>
      <xdr:row>62</xdr:row>
      <xdr:rowOff>150223</xdr:rowOff>
    </xdr:to>
    <xdr:cxnSp macro="">
      <xdr:nvCxnSpPr>
        <xdr:cNvPr id="95" name="直線コネクタ 94">
          <a:extLst>
            <a:ext uri="{FF2B5EF4-FFF2-40B4-BE49-F238E27FC236}">
              <a16:creationId xmlns:a16="http://schemas.microsoft.com/office/drawing/2014/main" id="{684244E9-F0CB-4077-98CD-76692CC7BC34}"/>
            </a:ext>
          </a:extLst>
        </xdr:cNvPr>
        <xdr:cNvCxnSpPr/>
      </xdr:nvCxnSpPr>
      <xdr:spPr>
        <a:xfrm>
          <a:off x="2908300" y="10752365"/>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43906</xdr:rowOff>
    </xdr:from>
    <xdr:to>
      <xdr:col>10</xdr:col>
      <xdr:colOff>165100</xdr:colOff>
      <xdr:row>62</xdr:row>
      <xdr:rowOff>145506</xdr:rowOff>
    </xdr:to>
    <xdr:sp macro="" textlink="">
      <xdr:nvSpPr>
        <xdr:cNvPr id="96" name="楕円 95">
          <a:extLst>
            <a:ext uri="{FF2B5EF4-FFF2-40B4-BE49-F238E27FC236}">
              <a16:creationId xmlns:a16="http://schemas.microsoft.com/office/drawing/2014/main" id="{F1749C3A-FD7B-4D9F-9A2D-B5FB468D6B2A}"/>
            </a:ext>
          </a:extLst>
        </xdr:cNvPr>
        <xdr:cNvSpPr/>
      </xdr:nvSpPr>
      <xdr:spPr>
        <a:xfrm>
          <a:off x="1968500" y="1067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94706</xdr:rowOff>
    </xdr:from>
    <xdr:to>
      <xdr:col>15</xdr:col>
      <xdr:colOff>50800</xdr:colOff>
      <xdr:row>62</xdr:row>
      <xdr:rowOff>122465</xdr:rowOff>
    </xdr:to>
    <xdr:cxnSp macro="">
      <xdr:nvCxnSpPr>
        <xdr:cNvPr id="97" name="直線コネクタ 96">
          <a:extLst>
            <a:ext uri="{FF2B5EF4-FFF2-40B4-BE49-F238E27FC236}">
              <a16:creationId xmlns:a16="http://schemas.microsoft.com/office/drawing/2014/main" id="{E50CD5A1-F783-4DEE-A268-0430A1B09C03}"/>
            </a:ext>
          </a:extLst>
        </xdr:cNvPr>
        <xdr:cNvCxnSpPr/>
      </xdr:nvCxnSpPr>
      <xdr:spPr>
        <a:xfrm>
          <a:off x="2019300" y="10724606"/>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84727</xdr:rowOff>
    </xdr:from>
    <xdr:to>
      <xdr:col>6</xdr:col>
      <xdr:colOff>38100</xdr:colOff>
      <xdr:row>62</xdr:row>
      <xdr:rowOff>14877</xdr:rowOff>
    </xdr:to>
    <xdr:sp macro="" textlink="">
      <xdr:nvSpPr>
        <xdr:cNvPr id="98" name="楕円 97">
          <a:extLst>
            <a:ext uri="{FF2B5EF4-FFF2-40B4-BE49-F238E27FC236}">
              <a16:creationId xmlns:a16="http://schemas.microsoft.com/office/drawing/2014/main" id="{56C18CF7-5F60-46A5-8955-AEA7FE8B5CCC}"/>
            </a:ext>
          </a:extLst>
        </xdr:cNvPr>
        <xdr:cNvSpPr/>
      </xdr:nvSpPr>
      <xdr:spPr>
        <a:xfrm>
          <a:off x="1079500" y="1054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135527</xdr:rowOff>
    </xdr:from>
    <xdr:to>
      <xdr:col>10</xdr:col>
      <xdr:colOff>114300</xdr:colOff>
      <xdr:row>62</xdr:row>
      <xdr:rowOff>94706</xdr:rowOff>
    </xdr:to>
    <xdr:cxnSp macro="">
      <xdr:nvCxnSpPr>
        <xdr:cNvPr id="99" name="直線コネクタ 98">
          <a:extLst>
            <a:ext uri="{FF2B5EF4-FFF2-40B4-BE49-F238E27FC236}">
              <a16:creationId xmlns:a16="http://schemas.microsoft.com/office/drawing/2014/main" id="{ED07B333-87D5-4536-AFB1-2614DA64F8FF}"/>
            </a:ext>
          </a:extLst>
        </xdr:cNvPr>
        <xdr:cNvCxnSpPr/>
      </xdr:nvCxnSpPr>
      <xdr:spPr>
        <a:xfrm>
          <a:off x="1130300" y="10593977"/>
          <a:ext cx="889000" cy="13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152236</xdr:rowOff>
    </xdr:from>
    <xdr:ext cx="405111" cy="259045"/>
    <xdr:sp macro="" textlink="">
      <xdr:nvSpPr>
        <xdr:cNvPr id="100" name="n_1aveValue【体育館・プール】&#10;有形固定資産減価償却率">
          <a:extLst>
            <a:ext uri="{FF2B5EF4-FFF2-40B4-BE49-F238E27FC236}">
              <a16:creationId xmlns:a16="http://schemas.microsoft.com/office/drawing/2014/main" id="{0FD26FFF-51C3-434C-905C-AAB9AEDE62ED}"/>
            </a:ext>
          </a:extLst>
        </xdr:cNvPr>
        <xdr:cNvSpPr txBox="1"/>
      </xdr:nvSpPr>
      <xdr:spPr>
        <a:xfrm>
          <a:off x="3582044" y="10267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144071</xdr:rowOff>
    </xdr:from>
    <xdr:ext cx="405111" cy="259045"/>
    <xdr:sp macro="" textlink="">
      <xdr:nvSpPr>
        <xdr:cNvPr id="101" name="n_2aveValue【体育館・プール】&#10;有形固定資産減価償却率">
          <a:extLst>
            <a:ext uri="{FF2B5EF4-FFF2-40B4-BE49-F238E27FC236}">
              <a16:creationId xmlns:a16="http://schemas.microsoft.com/office/drawing/2014/main" id="{7E052933-4BA4-46E2-82F9-603B69D1997A}"/>
            </a:ext>
          </a:extLst>
        </xdr:cNvPr>
        <xdr:cNvSpPr txBox="1"/>
      </xdr:nvSpPr>
      <xdr:spPr>
        <a:xfrm>
          <a:off x="2705744" y="102596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135907</xdr:rowOff>
    </xdr:from>
    <xdr:ext cx="405111" cy="259045"/>
    <xdr:sp macro="" textlink="">
      <xdr:nvSpPr>
        <xdr:cNvPr id="102" name="n_3aveValue【体育館・プール】&#10;有形固定資産減価償却率">
          <a:extLst>
            <a:ext uri="{FF2B5EF4-FFF2-40B4-BE49-F238E27FC236}">
              <a16:creationId xmlns:a16="http://schemas.microsoft.com/office/drawing/2014/main" id="{CCD68C0A-1987-4B5D-B1AD-C4DBBC4592AA}"/>
            </a:ext>
          </a:extLst>
        </xdr:cNvPr>
        <xdr:cNvSpPr txBox="1"/>
      </xdr:nvSpPr>
      <xdr:spPr>
        <a:xfrm>
          <a:off x="1816744" y="10251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121211</xdr:rowOff>
    </xdr:from>
    <xdr:ext cx="405111" cy="259045"/>
    <xdr:sp macro="" textlink="">
      <xdr:nvSpPr>
        <xdr:cNvPr id="103" name="n_4aveValue【体育館・プール】&#10;有形固定資産減価償却率">
          <a:extLst>
            <a:ext uri="{FF2B5EF4-FFF2-40B4-BE49-F238E27FC236}">
              <a16:creationId xmlns:a16="http://schemas.microsoft.com/office/drawing/2014/main" id="{D6A768E6-61D7-4D8D-8695-21600C6BA927}"/>
            </a:ext>
          </a:extLst>
        </xdr:cNvPr>
        <xdr:cNvSpPr txBox="1"/>
      </xdr:nvSpPr>
      <xdr:spPr>
        <a:xfrm>
          <a:off x="927744" y="102367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20700</xdr:rowOff>
    </xdr:from>
    <xdr:ext cx="405111" cy="259045"/>
    <xdr:sp macro="" textlink="">
      <xdr:nvSpPr>
        <xdr:cNvPr id="104" name="n_1mainValue【体育館・プール】&#10;有形固定資産減価償却率">
          <a:extLst>
            <a:ext uri="{FF2B5EF4-FFF2-40B4-BE49-F238E27FC236}">
              <a16:creationId xmlns:a16="http://schemas.microsoft.com/office/drawing/2014/main" id="{E0F29696-635C-4B36-BAB4-683B87DAF0E2}"/>
            </a:ext>
          </a:extLst>
        </xdr:cNvPr>
        <xdr:cNvSpPr txBox="1"/>
      </xdr:nvSpPr>
      <xdr:spPr>
        <a:xfrm>
          <a:off x="3582044" y="108220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164392</xdr:rowOff>
    </xdr:from>
    <xdr:ext cx="405111" cy="259045"/>
    <xdr:sp macro="" textlink="">
      <xdr:nvSpPr>
        <xdr:cNvPr id="105" name="n_2mainValue【体育館・プール】&#10;有形固定資産減価償却率">
          <a:extLst>
            <a:ext uri="{FF2B5EF4-FFF2-40B4-BE49-F238E27FC236}">
              <a16:creationId xmlns:a16="http://schemas.microsoft.com/office/drawing/2014/main" id="{546DBB16-77E7-4C60-B936-52DE56C84BCF}"/>
            </a:ext>
          </a:extLst>
        </xdr:cNvPr>
        <xdr:cNvSpPr txBox="1"/>
      </xdr:nvSpPr>
      <xdr:spPr>
        <a:xfrm>
          <a:off x="2705744" y="1079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136633</xdr:rowOff>
    </xdr:from>
    <xdr:ext cx="405111" cy="259045"/>
    <xdr:sp macro="" textlink="">
      <xdr:nvSpPr>
        <xdr:cNvPr id="106" name="n_3mainValue【体育館・プール】&#10;有形固定資産減価償却率">
          <a:extLst>
            <a:ext uri="{FF2B5EF4-FFF2-40B4-BE49-F238E27FC236}">
              <a16:creationId xmlns:a16="http://schemas.microsoft.com/office/drawing/2014/main" id="{027870C6-3087-4F91-83D1-5FB834718E6B}"/>
            </a:ext>
          </a:extLst>
        </xdr:cNvPr>
        <xdr:cNvSpPr txBox="1"/>
      </xdr:nvSpPr>
      <xdr:spPr>
        <a:xfrm>
          <a:off x="1816744" y="107665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6004</xdr:rowOff>
    </xdr:from>
    <xdr:ext cx="405111" cy="259045"/>
    <xdr:sp macro="" textlink="">
      <xdr:nvSpPr>
        <xdr:cNvPr id="107" name="n_4mainValue【体育館・プール】&#10;有形固定資産減価償却率">
          <a:extLst>
            <a:ext uri="{FF2B5EF4-FFF2-40B4-BE49-F238E27FC236}">
              <a16:creationId xmlns:a16="http://schemas.microsoft.com/office/drawing/2014/main" id="{961056A8-726B-4354-BC43-58FCFC5DA4AE}"/>
            </a:ext>
          </a:extLst>
        </xdr:cNvPr>
        <xdr:cNvSpPr txBox="1"/>
      </xdr:nvSpPr>
      <xdr:spPr>
        <a:xfrm>
          <a:off x="927744" y="106359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0F14CD36-6A63-45DF-9B6F-D94E061A0F32}"/>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4C114F53-DA41-42C7-9C1A-50E1A17A107E}"/>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5E519C7B-143E-4A78-A5CE-022034BC3E08}"/>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00CA4D25-5C8C-4266-A2A9-8AE91A936332}"/>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B762632B-748C-4A35-A33A-93DAFC77DC5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78805150-D974-4308-814C-2E1046332E9F}"/>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446DD149-3C54-49D4-9B4B-84434BE59167}"/>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C1E4DEC3-B6FD-405E-8C0B-2D2AAA7725C8}"/>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367E74F8-DA25-4998-B440-5D956BA93121}"/>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AF4A1366-357E-4251-8E75-40700582531F}"/>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8" name="直線コネクタ 117">
          <a:extLst>
            <a:ext uri="{FF2B5EF4-FFF2-40B4-BE49-F238E27FC236}">
              <a16:creationId xmlns:a16="http://schemas.microsoft.com/office/drawing/2014/main" id="{721EE34A-836F-4C5A-834A-C67452A49A80}"/>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9" name="テキスト ボックス 118">
          <a:extLst>
            <a:ext uri="{FF2B5EF4-FFF2-40B4-BE49-F238E27FC236}">
              <a16:creationId xmlns:a16="http://schemas.microsoft.com/office/drawing/2014/main" id="{39529D90-E109-4CB6-9CED-D2C92934E73E}"/>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20" name="直線コネクタ 119">
          <a:extLst>
            <a:ext uri="{FF2B5EF4-FFF2-40B4-BE49-F238E27FC236}">
              <a16:creationId xmlns:a16="http://schemas.microsoft.com/office/drawing/2014/main" id="{C167B77A-47B3-4EF7-ABCD-B0E6A277E562}"/>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21" name="テキスト ボックス 120">
          <a:extLst>
            <a:ext uri="{FF2B5EF4-FFF2-40B4-BE49-F238E27FC236}">
              <a16:creationId xmlns:a16="http://schemas.microsoft.com/office/drawing/2014/main" id="{E814F4C0-36FC-4CA9-AFD2-10D9F28CB1B9}"/>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2" name="直線コネクタ 121">
          <a:extLst>
            <a:ext uri="{FF2B5EF4-FFF2-40B4-BE49-F238E27FC236}">
              <a16:creationId xmlns:a16="http://schemas.microsoft.com/office/drawing/2014/main" id="{B9F3786D-64E2-4E8A-AB35-01FEEEAADD34}"/>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3" name="テキスト ボックス 122">
          <a:extLst>
            <a:ext uri="{FF2B5EF4-FFF2-40B4-BE49-F238E27FC236}">
              <a16:creationId xmlns:a16="http://schemas.microsoft.com/office/drawing/2014/main" id="{3C92E5C6-FC65-4F95-B065-DD491EDC1E56}"/>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4" name="直線コネクタ 123">
          <a:extLst>
            <a:ext uri="{FF2B5EF4-FFF2-40B4-BE49-F238E27FC236}">
              <a16:creationId xmlns:a16="http://schemas.microsoft.com/office/drawing/2014/main" id="{DB4A1BCF-AA64-4AEF-9A9F-5CE5DFB70243}"/>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5" name="テキスト ボックス 124">
          <a:extLst>
            <a:ext uri="{FF2B5EF4-FFF2-40B4-BE49-F238E27FC236}">
              <a16:creationId xmlns:a16="http://schemas.microsoft.com/office/drawing/2014/main" id="{6B27B158-42BB-4A9C-8204-41B8BE2283A5}"/>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6" name="直線コネクタ 125">
          <a:extLst>
            <a:ext uri="{FF2B5EF4-FFF2-40B4-BE49-F238E27FC236}">
              <a16:creationId xmlns:a16="http://schemas.microsoft.com/office/drawing/2014/main" id="{62420CAD-97E9-4D96-865F-29B591479CEF}"/>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7" name="テキスト ボックス 126">
          <a:extLst>
            <a:ext uri="{FF2B5EF4-FFF2-40B4-BE49-F238E27FC236}">
              <a16:creationId xmlns:a16="http://schemas.microsoft.com/office/drawing/2014/main" id="{9A53EF79-086B-4874-B77F-5410591F7689}"/>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8" name="直線コネクタ 127">
          <a:extLst>
            <a:ext uri="{FF2B5EF4-FFF2-40B4-BE49-F238E27FC236}">
              <a16:creationId xmlns:a16="http://schemas.microsoft.com/office/drawing/2014/main" id="{6D80D119-B5A2-4584-AB0B-05E555F93257}"/>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9" name="テキスト ボックス 128">
          <a:extLst>
            <a:ext uri="{FF2B5EF4-FFF2-40B4-BE49-F238E27FC236}">
              <a16:creationId xmlns:a16="http://schemas.microsoft.com/office/drawing/2014/main" id="{FBE78683-30C8-4CBC-A507-15499A860A0C}"/>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0" name="【体育館・プール】&#10;一人当たり面積グラフ枠">
          <a:extLst>
            <a:ext uri="{FF2B5EF4-FFF2-40B4-BE49-F238E27FC236}">
              <a16:creationId xmlns:a16="http://schemas.microsoft.com/office/drawing/2014/main" id="{2D26B1E7-1AC9-4D22-AEC2-83CA1D5803F1}"/>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112395</xdr:rowOff>
    </xdr:from>
    <xdr:to>
      <xdr:col>54</xdr:col>
      <xdr:colOff>189865</xdr:colOff>
      <xdr:row>64</xdr:row>
      <xdr:rowOff>62865</xdr:rowOff>
    </xdr:to>
    <xdr:cxnSp macro="">
      <xdr:nvCxnSpPr>
        <xdr:cNvPr id="131" name="直線コネクタ 130">
          <a:extLst>
            <a:ext uri="{FF2B5EF4-FFF2-40B4-BE49-F238E27FC236}">
              <a16:creationId xmlns:a16="http://schemas.microsoft.com/office/drawing/2014/main" id="{49B28141-E91E-4450-B57C-46BAB8441E50}"/>
            </a:ext>
          </a:extLst>
        </xdr:cNvPr>
        <xdr:cNvCxnSpPr/>
      </xdr:nvCxnSpPr>
      <xdr:spPr>
        <a:xfrm flipV="1">
          <a:off x="10476865" y="9713595"/>
          <a:ext cx="0" cy="132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66692</xdr:rowOff>
    </xdr:from>
    <xdr:ext cx="469744" cy="259045"/>
    <xdr:sp macro="" textlink="">
      <xdr:nvSpPr>
        <xdr:cNvPr id="132" name="【体育館・プール】&#10;一人当たり面積最小値テキスト">
          <a:extLst>
            <a:ext uri="{FF2B5EF4-FFF2-40B4-BE49-F238E27FC236}">
              <a16:creationId xmlns:a16="http://schemas.microsoft.com/office/drawing/2014/main" id="{5843878C-B726-49C3-99F7-5328C1B1AB1F}"/>
            </a:ext>
          </a:extLst>
        </xdr:cNvPr>
        <xdr:cNvSpPr txBox="1"/>
      </xdr:nvSpPr>
      <xdr:spPr>
        <a:xfrm>
          <a:off x="10515600" y="11039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62865</xdr:rowOff>
    </xdr:from>
    <xdr:to>
      <xdr:col>55</xdr:col>
      <xdr:colOff>88900</xdr:colOff>
      <xdr:row>64</xdr:row>
      <xdr:rowOff>62865</xdr:rowOff>
    </xdr:to>
    <xdr:cxnSp macro="">
      <xdr:nvCxnSpPr>
        <xdr:cNvPr id="133" name="直線コネクタ 132">
          <a:extLst>
            <a:ext uri="{FF2B5EF4-FFF2-40B4-BE49-F238E27FC236}">
              <a16:creationId xmlns:a16="http://schemas.microsoft.com/office/drawing/2014/main" id="{CF6A2132-693A-43A0-B87F-65A0EE33AFFF}"/>
            </a:ext>
          </a:extLst>
        </xdr:cNvPr>
        <xdr:cNvCxnSpPr/>
      </xdr:nvCxnSpPr>
      <xdr:spPr>
        <a:xfrm>
          <a:off x="10388600" y="11035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59072</xdr:rowOff>
    </xdr:from>
    <xdr:ext cx="469744" cy="259045"/>
    <xdr:sp macro="" textlink="">
      <xdr:nvSpPr>
        <xdr:cNvPr id="134" name="【体育館・プール】&#10;一人当たり面積最大値テキスト">
          <a:extLst>
            <a:ext uri="{FF2B5EF4-FFF2-40B4-BE49-F238E27FC236}">
              <a16:creationId xmlns:a16="http://schemas.microsoft.com/office/drawing/2014/main" id="{2ED46E8C-F322-4DA5-BE21-77FA852E1BD7}"/>
            </a:ext>
          </a:extLst>
        </xdr:cNvPr>
        <xdr:cNvSpPr txBox="1"/>
      </xdr:nvSpPr>
      <xdr:spPr>
        <a:xfrm>
          <a:off x="10515600" y="9488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112395</xdr:rowOff>
    </xdr:from>
    <xdr:to>
      <xdr:col>55</xdr:col>
      <xdr:colOff>88900</xdr:colOff>
      <xdr:row>56</xdr:row>
      <xdr:rowOff>112395</xdr:rowOff>
    </xdr:to>
    <xdr:cxnSp macro="">
      <xdr:nvCxnSpPr>
        <xdr:cNvPr id="135" name="直線コネクタ 134">
          <a:extLst>
            <a:ext uri="{FF2B5EF4-FFF2-40B4-BE49-F238E27FC236}">
              <a16:creationId xmlns:a16="http://schemas.microsoft.com/office/drawing/2014/main" id="{9ED7460B-0B40-4AB9-A8C5-2607210DA704}"/>
            </a:ext>
          </a:extLst>
        </xdr:cNvPr>
        <xdr:cNvCxnSpPr/>
      </xdr:nvCxnSpPr>
      <xdr:spPr>
        <a:xfrm>
          <a:off x="10388600" y="97135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65422</xdr:rowOff>
    </xdr:from>
    <xdr:ext cx="469744" cy="259045"/>
    <xdr:sp macro="" textlink="">
      <xdr:nvSpPr>
        <xdr:cNvPr id="136" name="【体育館・プール】&#10;一人当たり面積平均値テキスト">
          <a:extLst>
            <a:ext uri="{FF2B5EF4-FFF2-40B4-BE49-F238E27FC236}">
              <a16:creationId xmlns:a16="http://schemas.microsoft.com/office/drawing/2014/main" id="{9752F064-3908-451D-A3B3-73ECF2BAEBD6}"/>
            </a:ext>
          </a:extLst>
        </xdr:cNvPr>
        <xdr:cNvSpPr txBox="1"/>
      </xdr:nvSpPr>
      <xdr:spPr>
        <a:xfrm>
          <a:off x="10515600" y="105238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42545</xdr:rowOff>
    </xdr:from>
    <xdr:to>
      <xdr:col>55</xdr:col>
      <xdr:colOff>50800</xdr:colOff>
      <xdr:row>62</xdr:row>
      <xdr:rowOff>144145</xdr:rowOff>
    </xdr:to>
    <xdr:sp macro="" textlink="">
      <xdr:nvSpPr>
        <xdr:cNvPr id="137" name="フローチャート: 判断 136">
          <a:extLst>
            <a:ext uri="{FF2B5EF4-FFF2-40B4-BE49-F238E27FC236}">
              <a16:creationId xmlns:a16="http://schemas.microsoft.com/office/drawing/2014/main" id="{168EB4EE-8B10-4A79-BE53-440FC7DC6A6F}"/>
            </a:ext>
          </a:extLst>
        </xdr:cNvPr>
        <xdr:cNvSpPr/>
      </xdr:nvSpPr>
      <xdr:spPr>
        <a:xfrm>
          <a:off x="10426700" y="1067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42545</xdr:rowOff>
    </xdr:from>
    <xdr:to>
      <xdr:col>50</xdr:col>
      <xdr:colOff>165100</xdr:colOff>
      <xdr:row>62</xdr:row>
      <xdr:rowOff>144145</xdr:rowOff>
    </xdr:to>
    <xdr:sp macro="" textlink="">
      <xdr:nvSpPr>
        <xdr:cNvPr id="138" name="フローチャート: 判断 137">
          <a:extLst>
            <a:ext uri="{FF2B5EF4-FFF2-40B4-BE49-F238E27FC236}">
              <a16:creationId xmlns:a16="http://schemas.microsoft.com/office/drawing/2014/main" id="{9DCABDD9-79B0-42C2-A928-6AB60E4BC97A}"/>
            </a:ext>
          </a:extLst>
        </xdr:cNvPr>
        <xdr:cNvSpPr/>
      </xdr:nvSpPr>
      <xdr:spPr>
        <a:xfrm>
          <a:off x="9588500" y="1067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52070</xdr:rowOff>
    </xdr:from>
    <xdr:to>
      <xdr:col>46</xdr:col>
      <xdr:colOff>38100</xdr:colOff>
      <xdr:row>62</xdr:row>
      <xdr:rowOff>153670</xdr:rowOff>
    </xdr:to>
    <xdr:sp macro="" textlink="">
      <xdr:nvSpPr>
        <xdr:cNvPr id="139" name="フローチャート: 判断 138">
          <a:extLst>
            <a:ext uri="{FF2B5EF4-FFF2-40B4-BE49-F238E27FC236}">
              <a16:creationId xmlns:a16="http://schemas.microsoft.com/office/drawing/2014/main" id="{75735528-7B0E-49B2-BB46-78ECDA698D81}"/>
            </a:ext>
          </a:extLst>
        </xdr:cNvPr>
        <xdr:cNvSpPr/>
      </xdr:nvSpPr>
      <xdr:spPr>
        <a:xfrm>
          <a:off x="8699500" y="1068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57785</xdr:rowOff>
    </xdr:from>
    <xdr:to>
      <xdr:col>41</xdr:col>
      <xdr:colOff>101600</xdr:colOff>
      <xdr:row>62</xdr:row>
      <xdr:rowOff>159385</xdr:rowOff>
    </xdr:to>
    <xdr:sp macro="" textlink="">
      <xdr:nvSpPr>
        <xdr:cNvPr id="140" name="フローチャート: 判断 139">
          <a:extLst>
            <a:ext uri="{FF2B5EF4-FFF2-40B4-BE49-F238E27FC236}">
              <a16:creationId xmlns:a16="http://schemas.microsoft.com/office/drawing/2014/main" id="{61098256-1D6D-4D81-83F6-492FE5039563}"/>
            </a:ext>
          </a:extLst>
        </xdr:cNvPr>
        <xdr:cNvSpPr/>
      </xdr:nvSpPr>
      <xdr:spPr>
        <a:xfrm>
          <a:off x="7810500" y="10687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52070</xdr:rowOff>
    </xdr:from>
    <xdr:to>
      <xdr:col>36</xdr:col>
      <xdr:colOff>165100</xdr:colOff>
      <xdr:row>62</xdr:row>
      <xdr:rowOff>153670</xdr:rowOff>
    </xdr:to>
    <xdr:sp macro="" textlink="">
      <xdr:nvSpPr>
        <xdr:cNvPr id="141" name="フローチャート: 判断 140">
          <a:extLst>
            <a:ext uri="{FF2B5EF4-FFF2-40B4-BE49-F238E27FC236}">
              <a16:creationId xmlns:a16="http://schemas.microsoft.com/office/drawing/2014/main" id="{37414DA7-8781-43F1-A1B4-87E342A0A5DE}"/>
            </a:ext>
          </a:extLst>
        </xdr:cNvPr>
        <xdr:cNvSpPr/>
      </xdr:nvSpPr>
      <xdr:spPr>
        <a:xfrm>
          <a:off x="6921500" y="1068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E0F82CA3-DFF4-4F58-8AAA-C43569DEF58D}"/>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71342469-15C3-4A19-85B7-5E88982AEB45}"/>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E80D1001-21C0-449F-B80C-B90BCD731210}"/>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84FB8B87-F811-4669-ACEF-303B188C720F}"/>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C632B5EA-F7C0-4CB9-8A7E-F1F803D6AC07}"/>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111125</xdr:rowOff>
    </xdr:from>
    <xdr:to>
      <xdr:col>55</xdr:col>
      <xdr:colOff>50800</xdr:colOff>
      <xdr:row>63</xdr:row>
      <xdr:rowOff>41275</xdr:rowOff>
    </xdr:to>
    <xdr:sp macro="" textlink="">
      <xdr:nvSpPr>
        <xdr:cNvPr id="147" name="楕円 146">
          <a:extLst>
            <a:ext uri="{FF2B5EF4-FFF2-40B4-BE49-F238E27FC236}">
              <a16:creationId xmlns:a16="http://schemas.microsoft.com/office/drawing/2014/main" id="{04E0770C-D59B-42C5-A1A1-3002169C8057}"/>
            </a:ext>
          </a:extLst>
        </xdr:cNvPr>
        <xdr:cNvSpPr/>
      </xdr:nvSpPr>
      <xdr:spPr>
        <a:xfrm>
          <a:off x="10426700" y="1074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89552</xdr:rowOff>
    </xdr:from>
    <xdr:ext cx="469744" cy="259045"/>
    <xdr:sp macro="" textlink="">
      <xdr:nvSpPr>
        <xdr:cNvPr id="148" name="【体育館・プール】&#10;一人当たり面積該当値テキスト">
          <a:extLst>
            <a:ext uri="{FF2B5EF4-FFF2-40B4-BE49-F238E27FC236}">
              <a16:creationId xmlns:a16="http://schemas.microsoft.com/office/drawing/2014/main" id="{26884E25-0C05-4C9F-800B-DFCBC1DC4400}"/>
            </a:ext>
          </a:extLst>
        </xdr:cNvPr>
        <xdr:cNvSpPr txBox="1"/>
      </xdr:nvSpPr>
      <xdr:spPr>
        <a:xfrm>
          <a:off x="10515600" y="107194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113030</xdr:rowOff>
    </xdr:from>
    <xdr:to>
      <xdr:col>50</xdr:col>
      <xdr:colOff>165100</xdr:colOff>
      <xdr:row>63</xdr:row>
      <xdr:rowOff>43180</xdr:rowOff>
    </xdr:to>
    <xdr:sp macro="" textlink="">
      <xdr:nvSpPr>
        <xdr:cNvPr id="149" name="楕円 148">
          <a:extLst>
            <a:ext uri="{FF2B5EF4-FFF2-40B4-BE49-F238E27FC236}">
              <a16:creationId xmlns:a16="http://schemas.microsoft.com/office/drawing/2014/main" id="{E55AAB7E-277F-45C1-917F-BE1D75A2B535}"/>
            </a:ext>
          </a:extLst>
        </xdr:cNvPr>
        <xdr:cNvSpPr/>
      </xdr:nvSpPr>
      <xdr:spPr>
        <a:xfrm>
          <a:off x="9588500" y="1074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161925</xdr:rowOff>
    </xdr:from>
    <xdr:to>
      <xdr:col>55</xdr:col>
      <xdr:colOff>0</xdr:colOff>
      <xdr:row>62</xdr:row>
      <xdr:rowOff>163830</xdr:rowOff>
    </xdr:to>
    <xdr:cxnSp macro="">
      <xdr:nvCxnSpPr>
        <xdr:cNvPr id="150" name="直線コネクタ 149">
          <a:extLst>
            <a:ext uri="{FF2B5EF4-FFF2-40B4-BE49-F238E27FC236}">
              <a16:creationId xmlns:a16="http://schemas.microsoft.com/office/drawing/2014/main" id="{588F6116-4017-4585-88EA-28F9CB2C8551}"/>
            </a:ext>
          </a:extLst>
        </xdr:cNvPr>
        <xdr:cNvCxnSpPr/>
      </xdr:nvCxnSpPr>
      <xdr:spPr>
        <a:xfrm flipV="1">
          <a:off x="9639300" y="10791825"/>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113030</xdr:rowOff>
    </xdr:from>
    <xdr:to>
      <xdr:col>46</xdr:col>
      <xdr:colOff>38100</xdr:colOff>
      <xdr:row>63</xdr:row>
      <xdr:rowOff>43180</xdr:rowOff>
    </xdr:to>
    <xdr:sp macro="" textlink="">
      <xdr:nvSpPr>
        <xdr:cNvPr id="151" name="楕円 150">
          <a:extLst>
            <a:ext uri="{FF2B5EF4-FFF2-40B4-BE49-F238E27FC236}">
              <a16:creationId xmlns:a16="http://schemas.microsoft.com/office/drawing/2014/main" id="{4B5E40B8-A80D-42B3-BF5A-12D47D66A43C}"/>
            </a:ext>
          </a:extLst>
        </xdr:cNvPr>
        <xdr:cNvSpPr/>
      </xdr:nvSpPr>
      <xdr:spPr>
        <a:xfrm>
          <a:off x="8699500" y="1074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163830</xdr:rowOff>
    </xdr:from>
    <xdr:to>
      <xdr:col>50</xdr:col>
      <xdr:colOff>114300</xdr:colOff>
      <xdr:row>62</xdr:row>
      <xdr:rowOff>163830</xdr:rowOff>
    </xdr:to>
    <xdr:cxnSp macro="">
      <xdr:nvCxnSpPr>
        <xdr:cNvPr id="152" name="直線コネクタ 151">
          <a:extLst>
            <a:ext uri="{FF2B5EF4-FFF2-40B4-BE49-F238E27FC236}">
              <a16:creationId xmlns:a16="http://schemas.microsoft.com/office/drawing/2014/main" id="{42F129A9-5030-4C60-A101-02D487BC36E3}"/>
            </a:ext>
          </a:extLst>
        </xdr:cNvPr>
        <xdr:cNvCxnSpPr/>
      </xdr:nvCxnSpPr>
      <xdr:spPr>
        <a:xfrm>
          <a:off x="8750300" y="107937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116840</xdr:rowOff>
    </xdr:from>
    <xdr:to>
      <xdr:col>41</xdr:col>
      <xdr:colOff>101600</xdr:colOff>
      <xdr:row>63</xdr:row>
      <xdr:rowOff>46990</xdr:rowOff>
    </xdr:to>
    <xdr:sp macro="" textlink="">
      <xdr:nvSpPr>
        <xdr:cNvPr id="153" name="楕円 152">
          <a:extLst>
            <a:ext uri="{FF2B5EF4-FFF2-40B4-BE49-F238E27FC236}">
              <a16:creationId xmlns:a16="http://schemas.microsoft.com/office/drawing/2014/main" id="{A3769767-DA02-4B42-B58B-F1EE50C7B494}"/>
            </a:ext>
          </a:extLst>
        </xdr:cNvPr>
        <xdr:cNvSpPr/>
      </xdr:nvSpPr>
      <xdr:spPr>
        <a:xfrm>
          <a:off x="7810500" y="10746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163830</xdr:rowOff>
    </xdr:from>
    <xdr:to>
      <xdr:col>45</xdr:col>
      <xdr:colOff>177800</xdr:colOff>
      <xdr:row>62</xdr:row>
      <xdr:rowOff>167640</xdr:rowOff>
    </xdr:to>
    <xdr:cxnSp macro="">
      <xdr:nvCxnSpPr>
        <xdr:cNvPr id="154" name="直線コネクタ 153">
          <a:extLst>
            <a:ext uri="{FF2B5EF4-FFF2-40B4-BE49-F238E27FC236}">
              <a16:creationId xmlns:a16="http://schemas.microsoft.com/office/drawing/2014/main" id="{98D43EDE-4F55-4FF4-98F5-2E71A0DC67A3}"/>
            </a:ext>
          </a:extLst>
        </xdr:cNvPr>
        <xdr:cNvCxnSpPr/>
      </xdr:nvCxnSpPr>
      <xdr:spPr>
        <a:xfrm flipV="1">
          <a:off x="7861300" y="1079373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67310</xdr:rowOff>
    </xdr:from>
    <xdr:to>
      <xdr:col>36</xdr:col>
      <xdr:colOff>165100</xdr:colOff>
      <xdr:row>63</xdr:row>
      <xdr:rowOff>168910</xdr:rowOff>
    </xdr:to>
    <xdr:sp macro="" textlink="">
      <xdr:nvSpPr>
        <xdr:cNvPr id="155" name="楕円 154">
          <a:extLst>
            <a:ext uri="{FF2B5EF4-FFF2-40B4-BE49-F238E27FC236}">
              <a16:creationId xmlns:a16="http://schemas.microsoft.com/office/drawing/2014/main" id="{BEFAEA9E-4843-4186-BDDF-6B0229B984EA}"/>
            </a:ext>
          </a:extLst>
        </xdr:cNvPr>
        <xdr:cNvSpPr/>
      </xdr:nvSpPr>
      <xdr:spPr>
        <a:xfrm>
          <a:off x="69215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167640</xdr:rowOff>
    </xdr:from>
    <xdr:to>
      <xdr:col>41</xdr:col>
      <xdr:colOff>50800</xdr:colOff>
      <xdr:row>63</xdr:row>
      <xdr:rowOff>118110</xdr:rowOff>
    </xdr:to>
    <xdr:cxnSp macro="">
      <xdr:nvCxnSpPr>
        <xdr:cNvPr id="156" name="直線コネクタ 155">
          <a:extLst>
            <a:ext uri="{FF2B5EF4-FFF2-40B4-BE49-F238E27FC236}">
              <a16:creationId xmlns:a16="http://schemas.microsoft.com/office/drawing/2014/main" id="{EC4BE3C0-7C1D-4D71-ACD3-92A08BCD88E8}"/>
            </a:ext>
          </a:extLst>
        </xdr:cNvPr>
        <xdr:cNvCxnSpPr/>
      </xdr:nvCxnSpPr>
      <xdr:spPr>
        <a:xfrm flipV="1">
          <a:off x="6972300" y="10797540"/>
          <a:ext cx="889000" cy="121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160672</xdr:rowOff>
    </xdr:from>
    <xdr:ext cx="469744" cy="259045"/>
    <xdr:sp macro="" textlink="">
      <xdr:nvSpPr>
        <xdr:cNvPr id="157" name="n_1aveValue【体育館・プール】&#10;一人当たり面積">
          <a:extLst>
            <a:ext uri="{FF2B5EF4-FFF2-40B4-BE49-F238E27FC236}">
              <a16:creationId xmlns:a16="http://schemas.microsoft.com/office/drawing/2014/main" id="{6AB58F12-86A4-415D-A2E6-BBE6EAF2AAEB}"/>
            </a:ext>
          </a:extLst>
        </xdr:cNvPr>
        <xdr:cNvSpPr txBox="1"/>
      </xdr:nvSpPr>
      <xdr:spPr>
        <a:xfrm>
          <a:off x="9391727" y="104476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170197</xdr:rowOff>
    </xdr:from>
    <xdr:ext cx="469744" cy="259045"/>
    <xdr:sp macro="" textlink="">
      <xdr:nvSpPr>
        <xdr:cNvPr id="158" name="n_2aveValue【体育館・プール】&#10;一人当たり面積">
          <a:extLst>
            <a:ext uri="{FF2B5EF4-FFF2-40B4-BE49-F238E27FC236}">
              <a16:creationId xmlns:a16="http://schemas.microsoft.com/office/drawing/2014/main" id="{BD9C47ED-E13B-49C2-A5BB-0B705F1292AC}"/>
            </a:ext>
          </a:extLst>
        </xdr:cNvPr>
        <xdr:cNvSpPr txBox="1"/>
      </xdr:nvSpPr>
      <xdr:spPr>
        <a:xfrm>
          <a:off x="8515427" y="10457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4462</xdr:rowOff>
    </xdr:from>
    <xdr:ext cx="469744" cy="259045"/>
    <xdr:sp macro="" textlink="">
      <xdr:nvSpPr>
        <xdr:cNvPr id="159" name="n_3aveValue【体育館・プール】&#10;一人当たり面積">
          <a:extLst>
            <a:ext uri="{FF2B5EF4-FFF2-40B4-BE49-F238E27FC236}">
              <a16:creationId xmlns:a16="http://schemas.microsoft.com/office/drawing/2014/main" id="{3E704E2F-FBF4-45B6-B609-FA7DE484E35C}"/>
            </a:ext>
          </a:extLst>
        </xdr:cNvPr>
        <xdr:cNvSpPr txBox="1"/>
      </xdr:nvSpPr>
      <xdr:spPr>
        <a:xfrm>
          <a:off x="7626427" y="1046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170197</xdr:rowOff>
    </xdr:from>
    <xdr:ext cx="469744" cy="259045"/>
    <xdr:sp macro="" textlink="">
      <xdr:nvSpPr>
        <xdr:cNvPr id="160" name="n_4aveValue【体育館・プール】&#10;一人当たり面積">
          <a:extLst>
            <a:ext uri="{FF2B5EF4-FFF2-40B4-BE49-F238E27FC236}">
              <a16:creationId xmlns:a16="http://schemas.microsoft.com/office/drawing/2014/main" id="{53B1F669-6E0A-4E3A-9508-4A935A12B264}"/>
            </a:ext>
          </a:extLst>
        </xdr:cNvPr>
        <xdr:cNvSpPr txBox="1"/>
      </xdr:nvSpPr>
      <xdr:spPr>
        <a:xfrm>
          <a:off x="6737427" y="10457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34307</xdr:rowOff>
    </xdr:from>
    <xdr:ext cx="469744" cy="259045"/>
    <xdr:sp macro="" textlink="">
      <xdr:nvSpPr>
        <xdr:cNvPr id="161" name="n_1mainValue【体育館・プール】&#10;一人当たり面積">
          <a:extLst>
            <a:ext uri="{FF2B5EF4-FFF2-40B4-BE49-F238E27FC236}">
              <a16:creationId xmlns:a16="http://schemas.microsoft.com/office/drawing/2014/main" id="{CECEEB29-36FA-419D-91B2-8275CF737918}"/>
            </a:ext>
          </a:extLst>
        </xdr:cNvPr>
        <xdr:cNvSpPr txBox="1"/>
      </xdr:nvSpPr>
      <xdr:spPr>
        <a:xfrm>
          <a:off x="9391727" y="1083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34307</xdr:rowOff>
    </xdr:from>
    <xdr:ext cx="469744" cy="259045"/>
    <xdr:sp macro="" textlink="">
      <xdr:nvSpPr>
        <xdr:cNvPr id="162" name="n_2mainValue【体育館・プール】&#10;一人当たり面積">
          <a:extLst>
            <a:ext uri="{FF2B5EF4-FFF2-40B4-BE49-F238E27FC236}">
              <a16:creationId xmlns:a16="http://schemas.microsoft.com/office/drawing/2014/main" id="{517632C0-B079-419A-A13F-C2A3AD710EF8}"/>
            </a:ext>
          </a:extLst>
        </xdr:cNvPr>
        <xdr:cNvSpPr txBox="1"/>
      </xdr:nvSpPr>
      <xdr:spPr>
        <a:xfrm>
          <a:off x="8515427" y="1083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38117</xdr:rowOff>
    </xdr:from>
    <xdr:ext cx="469744" cy="259045"/>
    <xdr:sp macro="" textlink="">
      <xdr:nvSpPr>
        <xdr:cNvPr id="163" name="n_3mainValue【体育館・プール】&#10;一人当たり面積">
          <a:extLst>
            <a:ext uri="{FF2B5EF4-FFF2-40B4-BE49-F238E27FC236}">
              <a16:creationId xmlns:a16="http://schemas.microsoft.com/office/drawing/2014/main" id="{3AEA5C73-0700-4C6F-874E-71E134ACEF37}"/>
            </a:ext>
          </a:extLst>
        </xdr:cNvPr>
        <xdr:cNvSpPr txBox="1"/>
      </xdr:nvSpPr>
      <xdr:spPr>
        <a:xfrm>
          <a:off x="7626427" y="10839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160037</xdr:rowOff>
    </xdr:from>
    <xdr:ext cx="469744" cy="259045"/>
    <xdr:sp macro="" textlink="">
      <xdr:nvSpPr>
        <xdr:cNvPr id="164" name="n_4mainValue【体育館・プール】&#10;一人当たり面積">
          <a:extLst>
            <a:ext uri="{FF2B5EF4-FFF2-40B4-BE49-F238E27FC236}">
              <a16:creationId xmlns:a16="http://schemas.microsoft.com/office/drawing/2014/main" id="{80568899-05C2-448C-8E4F-BE24CF33D4B6}"/>
            </a:ext>
          </a:extLst>
        </xdr:cNvPr>
        <xdr:cNvSpPr txBox="1"/>
      </xdr:nvSpPr>
      <xdr:spPr>
        <a:xfrm>
          <a:off x="6737427" y="10961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5" name="正方形/長方形 164">
          <a:extLst>
            <a:ext uri="{FF2B5EF4-FFF2-40B4-BE49-F238E27FC236}">
              <a16:creationId xmlns:a16="http://schemas.microsoft.com/office/drawing/2014/main" id="{F1D665E7-A1A2-4432-BA85-C2861EE06222}"/>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6" name="正方形/長方形 165">
          <a:extLst>
            <a:ext uri="{FF2B5EF4-FFF2-40B4-BE49-F238E27FC236}">
              <a16:creationId xmlns:a16="http://schemas.microsoft.com/office/drawing/2014/main" id="{1B5E8AD7-20AC-4ECE-B927-CA3AAA6E19CA}"/>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7" name="正方形/長方形 166">
          <a:extLst>
            <a:ext uri="{FF2B5EF4-FFF2-40B4-BE49-F238E27FC236}">
              <a16:creationId xmlns:a16="http://schemas.microsoft.com/office/drawing/2014/main" id="{3AAE77D9-2B98-4309-B59A-A1F70045ED96}"/>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8" name="正方形/長方形 167">
          <a:extLst>
            <a:ext uri="{FF2B5EF4-FFF2-40B4-BE49-F238E27FC236}">
              <a16:creationId xmlns:a16="http://schemas.microsoft.com/office/drawing/2014/main" id="{3E98B4D2-E3A2-4E34-9E02-57110B1B47AC}"/>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9" name="正方形/長方形 168">
          <a:extLst>
            <a:ext uri="{FF2B5EF4-FFF2-40B4-BE49-F238E27FC236}">
              <a16:creationId xmlns:a16="http://schemas.microsoft.com/office/drawing/2014/main" id="{DB4B7A5E-15B7-4D6F-9360-A2AA2798C7BA}"/>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0" name="正方形/長方形 169">
          <a:extLst>
            <a:ext uri="{FF2B5EF4-FFF2-40B4-BE49-F238E27FC236}">
              <a16:creationId xmlns:a16="http://schemas.microsoft.com/office/drawing/2014/main" id="{906415E7-3497-4250-A2E7-7108551F0DF9}"/>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1" name="正方形/長方形 170">
          <a:extLst>
            <a:ext uri="{FF2B5EF4-FFF2-40B4-BE49-F238E27FC236}">
              <a16:creationId xmlns:a16="http://schemas.microsoft.com/office/drawing/2014/main" id="{C441678E-6472-4768-A2B6-6EE6C8FC3577}"/>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2" name="正方形/長方形 171">
          <a:extLst>
            <a:ext uri="{FF2B5EF4-FFF2-40B4-BE49-F238E27FC236}">
              <a16:creationId xmlns:a16="http://schemas.microsoft.com/office/drawing/2014/main" id="{E588C83F-D5AA-48D2-9BB7-50AD3870D8CB}"/>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3" name="テキスト ボックス 172">
          <a:extLst>
            <a:ext uri="{FF2B5EF4-FFF2-40B4-BE49-F238E27FC236}">
              <a16:creationId xmlns:a16="http://schemas.microsoft.com/office/drawing/2014/main" id="{A5985CC5-29D0-4184-AA52-8FE7A8834973}"/>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4" name="直線コネクタ 173">
          <a:extLst>
            <a:ext uri="{FF2B5EF4-FFF2-40B4-BE49-F238E27FC236}">
              <a16:creationId xmlns:a16="http://schemas.microsoft.com/office/drawing/2014/main" id="{8B16B0DD-CFF0-4E27-A1EE-F712B04A24E2}"/>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5" name="テキスト ボックス 174">
          <a:extLst>
            <a:ext uri="{FF2B5EF4-FFF2-40B4-BE49-F238E27FC236}">
              <a16:creationId xmlns:a16="http://schemas.microsoft.com/office/drawing/2014/main" id="{B88424E2-0FC9-4AD9-8F5E-62D440266217}"/>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6" name="直線コネクタ 175">
          <a:extLst>
            <a:ext uri="{FF2B5EF4-FFF2-40B4-BE49-F238E27FC236}">
              <a16:creationId xmlns:a16="http://schemas.microsoft.com/office/drawing/2014/main" id="{CCE0EF30-B064-4988-928C-5C67CC7371D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7" name="テキスト ボックス 176">
          <a:extLst>
            <a:ext uri="{FF2B5EF4-FFF2-40B4-BE49-F238E27FC236}">
              <a16:creationId xmlns:a16="http://schemas.microsoft.com/office/drawing/2014/main" id="{1BFFE0E0-F479-4DC3-B6D8-DB892C2CDF7D}"/>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8" name="直線コネクタ 177">
          <a:extLst>
            <a:ext uri="{FF2B5EF4-FFF2-40B4-BE49-F238E27FC236}">
              <a16:creationId xmlns:a16="http://schemas.microsoft.com/office/drawing/2014/main" id="{72C76720-4D3B-43DD-8876-69A4C92D6A23}"/>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9" name="テキスト ボックス 178">
          <a:extLst>
            <a:ext uri="{FF2B5EF4-FFF2-40B4-BE49-F238E27FC236}">
              <a16:creationId xmlns:a16="http://schemas.microsoft.com/office/drawing/2014/main" id="{DB5A9E0B-DCE3-4FDA-B22A-EA03C4869B33}"/>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80" name="直線コネクタ 179">
          <a:extLst>
            <a:ext uri="{FF2B5EF4-FFF2-40B4-BE49-F238E27FC236}">
              <a16:creationId xmlns:a16="http://schemas.microsoft.com/office/drawing/2014/main" id="{9AAE4F26-FE09-4F51-AB18-AA60A92730B5}"/>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81" name="テキスト ボックス 180">
          <a:extLst>
            <a:ext uri="{FF2B5EF4-FFF2-40B4-BE49-F238E27FC236}">
              <a16:creationId xmlns:a16="http://schemas.microsoft.com/office/drawing/2014/main" id="{14DA0356-8B9E-4EE9-91C7-B645675F8E6C}"/>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2" name="直線コネクタ 181">
          <a:extLst>
            <a:ext uri="{FF2B5EF4-FFF2-40B4-BE49-F238E27FC236}">
              <a16:creationId xmlns:a16="http://schemas.microsoft.com/office/drawing/2014/main" id="{F87E2A99-3A24-405C-AE69-5EFCCF9AF151}"/>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3" name="テキスト ボックス 182">
          <a:extLst>
            <a:ext uri="{FF2B5EF4-FFF2-40B4-BE49-F238E27FC236}">
              <a16:creationId xmlns:a16="http://schemas.microsoft.com/office/drawing/2014/main" id="{63FEC275-C16D-47C2-907E-A016B1912571}"/>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4" name="直線コネクタ 183">
          <a:extLst>
            <a:ext uri="{FF2B5EF4-FFF2-40B4-BE49-F238E27FC236}">
              <a16:creationId xmlns:a16="http://schemas.microsoft.com/office/drawing/2014/main" id="{9C12A4E7-0479-49E5-9D80-2CB0DDBC0B3F}"/>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5" name="テキスト ボックス 184">
          <a:extLst>
            <a:ext uri="{FF2B5EF4-FFF2-40B4-BE49-F238E27FC236}">
              <a16:creationId xmlns:a16="http://schemas.microsoft.com/office/drawing/2014/main" id="{54FF5509-F914-4C30-8EA9-30CDBD3B26E0}"/>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6" name="直線コネクタ 185">
          <a:extLst>
            <a:ext uri="{FF2B5EF4-FFF2-40B4-BE49-F238E27FC236}">
              <a16:creationId xmlns:a16="http://schemas.microsoft.com/office/drawing/2014/main" id="{41B9E1C4-8A4F-4BB1-90DD-4B41601C025F}"/>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7" name="テキスト ボックス 186">
          <a:extLst>
            <a:ext uri="{FF2B5EF4-FFF2-40B4-BE49-F238E27FC236}">
              <a16:creationId xmlns:a16="http://schemas.microsoft.com/office/drawing/2014/main" id="{E0D5B12A-1FFF-4BA7-A06D-DD349EEF9974}"/>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8" name="【福祉施設】&#10;有形固定資産減価償却率グラフ枠">
          <a:extLst>
            <a:ext uri="{FF2B5EF4-FFF2-40B4-BE49-F238E27FC236}">
              <a16:creationId xmlns:a16="http://schemas.microsoft.com/office/drawing/2014/main" id="{26D640FC-0EBE-421B-86B8-98AB690FB0D2}"/>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137161</xdr:rowOff>
    </xdr:from>
    <xdr:to>
      <xdr:col>24</xdr:col>
      <xdr:colOff>62865</xdr:colOff>
      <xdr:row>86</xdr:row>
      <xdr:rowOff>114300</xdr:rowOff>
    </xdr:to>
    <xdr:cxnSp macro="">
      <xdr:nvCxnSpPr>
        <xdr:cNvPr id="189" name="直線コネクタ 188">
          <a:extLst>
            <a:ext uri="{FF2B5EF4-FFF2-40B4-BE49-F238E27FC236}">
              <a16:creationId xmlns:a16="http://schemas.microsoft.com/office/drawing/2014/main" id="{9BAA0557-7E0A-462D-976C-9A816F1B0150}"/>
            </a:ext>
          </a:extLst>
        </xdr:cNvPr>
        <xdr:cNvCxnSpPr/>
      </xdr:nvCxnSpPr>
      <xdr:spPr>
        <a:xfrm flipV="1">
          <a:off x="4634865" y="13338811"/>
          <a:ext cx="0" cy="1520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90" name="【福祉施設】&#10;有形固定資産減価償却率最小値テキスト">
          <a:extLst>
            <a:ext uri="{FF2B5EF4-FFF2-40B4-BE49-F238E27FC236}">
              <a16:creationId xmlns:a16="http://schemas.microsoft.com/office/drawing/2014/main" id="{F0FD66D7-D42F-43B6-AFFC-27188ADDC737}"/>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91" name="直線コネクタ 190">
          <a:extLst>
            <a:ext uri="{FF2B5EF4-FFF2-40B4-BE49-F238E27FC236}">
              <a16:creationId xmlns:a16="http://schemas.microsoft.com/office/drawing/2014/main" id="{ADF267A6-9255-45BF-9D97-16602D3F4C22}"/>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83838</xdr:rowOff>
    </xdr:from>
    <xdr:ext cx="405111" cy="259045"/>
    <xdr:sp macro="" textlink="">
      <xdr:nvSpPr>
        <xdr:cNvPr id="192" name="【福祉施設】&#10;有形固定資産減価償却率最大値テキスト">
          <a:extLst>
            <a:ext uri="{FF2B5EF4-FFF2-40B4-BE49-F238E27FC236}">
              <a16:creationId xmlns:a16="http://schemas.microsoft.com/office/drawing/2014/main" id="{254630E6-FDA6-496A-8458-06F70484962E}"/>
            </a:ext>
          </a:extLst>
        </xdr:cNvPr>
        <xdr:cNvSpPr txBox="1"/>
      </xdr:nvSpPr>
      <xdr:spPr>
        <a:xfrm>
          <a:off x="4673600" y="13114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137161</xdr:rowOff>
    </xdr:from>
    <xdr:to>
      <xdr:col>24</xdr:col>
      <xdr:colOff>152400</xdr:colOff>
      <xdr:row>77</xdr:row>
      <xdr:rowOff>137161</xdr:rowOff>
    </xdr:to>
    <xdr:cxnSp macro="">
      <xdr:nvCxnSpPr>
        <xdr:cNvPr id="193" name="直線コネクタ 192">
          <a:extLst>
            <a:ext uri="{FF2B5EF4-FFF2-40B4-BE49-F238E27FC236}">
              <a16:creationId xmlns:a16="http://schemas.microsoft.com/office/drawing/2014/main" id="{1DD5C7A5-1B75-482E-BDF4-45CCB4BA7BE2}"/>
            </a:ext>
          </a:extLst>
        </xdr:cNvPr>
        <xdr:cNvCxnSpPr/>
      </xdr:nvCxnSpPr>
      <xdr:spPr>
        <a:xfrm>
          <a:off x="4546600" y="13338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161941</xdr:rowOff>
    </xdr:from>
    <xdr:ext cx="405111" cy="259045"/>
    <xdr:sp macro="" textlink="">
      <xdr:nvSpPr>
        <xdr:cNvPr id="194" name="【福祉施設】&#10;有形固定資産減価償却率平均値テキスト">
          <a:extLst>
            <a:ext uri="{FF2B5EF4-FFF2-40B4-BE49-F238E27FC236}">
              <a16:creationId xmlns:a16="http://schemas.microsoft.com/office/drawing/2014/main" id="{FA70CABC-6A8C-4BE5-A753-545D898BE858}"/>
            </a:ext>
          </a:extLst>
        </xdr:cNvPr>
        <xdr:cNvSpPr txBox="1"/>
      </xdr:nvSpPr>
      <xdr:spPr>
        <a:xfrm>
          <a:off x="4673600" y="1404939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12064</xdr:rowOff>
    </xdr:from>
    <xdr:to>
      <xdr:col>24</xdr:col>
      <xdr:colOff>114300</xdr:colOff>
      <xdr:row>82</xdr:row>
      <xdr:rowOff>113664</xdr:rowOff>
    </xdr:to>
    <xdr:sp macro="" textlink="">
      <xdr:nvSpPr>
        <xdr:cNvPr id="195" name="フローチャート: 判断 194">
          <a:extLst>
            <a:ext uri="{FF2B5EF4-FFF2-40B4-BE49-F238E27FC236}">
              <a16:creationId xmlns:a16="http://schemas.microsoft.com/office/drawing/2014/main" id="{BF2B89E7-35D0-4F23-81DA-91A71EDBFAB2}"/>
            </a:ext>
          </a:extLst>
        </xdr:cNvPr>
        <xdr:cNvSpPr/>
      </xdr:nvSpPr>
      <xdr:spPr>
        <a:xfrm>
          <a:off x="4584700" y="1407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164464</xdr:rowOff>
    </xdr:from>
    <xdr:to>
      <xdr:col>20</xdr:col>
      <xdr:colOff>38100</xdr:colOff>
      <xdr:row>82</xdr:row>
      <xdr:rowOff>94614</xdr:rowOff>
    </xdr:to>
    <xdr:sp macro="" textlink="">
      <xdr:nvSpPr>
        <xdr:cNvPr id="196" name="フローチャート: 判断 195">
          <a:extLst>
            <a:ext uri="{FF2B5EF4-FFF2-40B4-BE49-F238E27FC236}">
              <a16:creationId xmlns:a16="http://schemas.microsoft.com/office/drawing/2014/main" id="{9AB4FCBC-A4D1-4D9D-AF54-0F097D24EBA4}"/>
            </a:ext>
          </a:extLst>
        </xdr:cNvPr>
        <xdr:cNvSpPr/>
      </xdr:nvSpPr>
      <xdr:spPr>
        <a:xfrm>
          <a:off x="3746500" y="14051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145414</xdr:rowOff>
    </xdr:from>
    <xdr:to>
      <xdr:col>15</xdr:col>
      <xdr:colOff>101600</xdr:colOff>
      <xdr:row>82</xdr:row>
      <xdr:rowOff>75564</xdr:rowOff>
    </xdr:to>
    <xdr:sp macro="" textlink="">
      <xdr:nvSpPr>
        <xdr:cNvPr id="197" name="フローチャート: 判断 196">
          <a:extLst>
            <a:ext uri="{FF2B5EF4-FFF2-40B4-BE49-F238E27FC236}">
              <a16:creationId xmlns:a16="http://schemas.microsoft.com/office/drawing/2014/main" id="{A0923EF0-4B1D-413C-9BF2-21753110A9AB}"/>
            </a:ext>
          </a:extLst>
        </xdr:cNvPr>
        <xdr:cNvSpPr/>
      </xdr:nvSpPr>
      <xdr:spPr>
        <a:xfrm>
          <a:off x="2857500" y="14032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124461</xdr:rowOff>
    </xdr:from>
    <xdr:to>
      <xdr:col>10</xdr:col>
      <xdr:colOff>165100</xdr:colOff>
      <xdr:row>82</xdr:row>
      <xdr:rowOff>54611</xdr:rowOff>
    </xdr:to>
    <xdr:sp macro="" textlink="">
      <xdr:nvSpPr>
        <xdr:cNvPr id="198" name="フローチャート: 判断 197">
          <a:extLst>
            <a:ext uri="{FF2B5EF4-FFF2-40B4-BE49-F238E27FC236}">
              <a16:creationId xmlns:a16="http://schemas.microsoft.com/office/drawing/2014/main" id="{E5C44AF6-6C3D-4474-A802-98F9D17AA70B}"/>
            </a:ext>
          </a:extLst>
        </xdr:cNvPr>
        <xdr:cNvSpPr/>
      </xdr:nvSpPr>
      <xdr:spPr>
        <a:xfrm>
          <a:off x="1968500" y="1401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107314</xdr:rowOff>
    </xdr:from>
    <xdr:to>
      <xdr:col>6</xdr:col>
      <xdr:colOff>38100</xdr:colOff>
      <xdr:row>82</xdr:row>
      <xdr:rowOff>37464</xdr:rowOff>
    </xdr:to>
    <xdr:sp macro="" textlink="">
      <xdr:nvSpPr>
        <xdr:cNvPr id="199" name="フローチャート: 判断 198">
          <a:extLst>
            <a:ext uri="{FF2B5EF4-FFF2-40B4-BE49-F238E27FC236}">
              <a16:creationId xmlns:a16="http://schemas.microsoft.com/office/drawing/2014/main" id="{6CA39BB0-45B4-4C07-A246-96976B0A297A}"/>
            </a:ext>
          </a:extLst>
        </xdr:cNvPr>
        <xdr:cNvSpPr/>
      </xdr:nvSpPr>
      <xdr:spPr>
        <a:xfrm>
          <a:off x="1079500" y="13994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6648E687-638D-4C8D-8E3E-7758B7DF3751}"/>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96601E99-0C16-4015-934F-767D270FD607}"/>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170DAEE9-6331-4DE5-97ED-C80B5489F821}"/>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3E266B46-F253-4E3B-9E61-B003D2496903}"/>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08CA60DB-E12F-4315-8360-70730CEB9F52}"/>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55880</xdr:rowOff>
    </xdr:from>
    <xdr:to>
      <xdr:col>24</xdr:col>
      <xdr:colOff>114300</xdr:colOff>
      <xdr:row>81</xdr:row>
      <xdr:rowOff>157480</xdr:rowOff>
    </xdr:to>
    <xdr:sp macro="" textlink="">
      <xdr:nvSpPr>
        <xdr:cNvPr id="205" name="楕円 204">
          <a:extLst>
            <a:ext uri="{FF2B5EF4-FFF2-40B4-BE49-F238E27FC236}">
              <a16:creationId xmlns:a16="http://schemas.microsoft.com/office/drawing/2014/main" id="{E3CC1653-7378-4E84-B9DA-5FCA11F3AB67}"/>
            </a:ext>
          </a:extLst>
        </xdr:cNvPr>
        <xdr:cNvSpPr/>
      </xdr:nvSpPr>
      <xdr:spPr>
        <a:xfrm>
          <a:off x="4584700" y="1394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78757</xdr:rowOff>
    </xdr:from>
    <xdr:ext cx="405111" cy="259045"/>
    <xdr:sp macro="" textlink="">
      <xdr:nvSpPr>
        <xdr:cNvPr id="206" name="【福祉施設】&#10;有形固定資産減価償却率該当値テキスト">
          <a:extLst>
            <a:ext uri="{FF2B5EF4-FFF2-40B4-BE49-F238E27FC236}">
              <a16:creationId xmlns:a16="http://schemas.microsoft.com/office/drawing/2014/main" id="{047F6DFF-AA11-439F-8796-01FE0FA026D8}"/>
            </a:ext>
          </a:extLst>
        </xdr:cNvPr>
        <xdr:cNvSpPr txBox="1"/>
      </xdr:nvSpPr>
      <xdr:spPr>
        <a:xfrm>
          <a:off x="4673600" y="13794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93980</xdr:rowOff>
    </xdr:from>
    <xdr:to>
      <xdr:col>20</xdr:col>
      <xdr:colOff>38100</xdr:colOff>
      <xdr:row>82</xdr:row>
      <xdr:rowOff>24130</xdr:rowOff>
    </xdr:to>
    <xdr:sp macro="" textlink="">
      <xdr:nvSpPr>
        <xdr:cNvPr id="207" name="楕円 206">
          <a:extLst>
            <a:ext uri="{FF2B5EF4-FFF2-40B4-BE49-F238E27FC236}">
              <a16:creationId xmlns:a16="http://schemas.microsoft.com/office/drawing/2014/main" id="{7701BC5E-3368-4C61-90F9-BD0E1C922D12}"/>
            </a:ext>
          </a:extLst>
        </xdr:cNvPr>
        <xdr:cNvSpPr/>
      </xdr:nvSpPr>
      <xdr:spPr>
        <a:xfrm>
          <a:off x="3746500" y="13981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106680</xdr:rowOff>
    </xdr:from>
    <xdr:to>
      <xdr:col>24</xdr:col>
      <xdr:colOff>63500</xdr:colOff>
      <xdr:row>81</xdr:row>
      <xdr:rowOff>144780</xdr:rowOff>
    </xdr:to>
    <xdr:cxnSp macro="">
      <xdr:nvCxnSpPr>
        <xdr:cNvPr id="208" name="直線コネクタ 207">
          <a:extLst>
            <a:ext uri="{FF2B5EF4-FFF2-40B4-BE49-F238E27FC236}">
              <a16:creationId xmlns:a16="http://schemas.microsoft.com/office/drawing/2014/main" id="{F6BA5543-446D-431A-A0C9-38993577A837}"/>
            </a:ext>
          </a:extLst>
        </xdr:cNvPr>
        <xdr:cNvCxnSpPr/>
      </xdr:nvCxnSpPr>
      <xdr:spPr>
        <a:xfrm flipV="1">
          <a:off x="3797300" y="1399413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63500</xdr:rowOff>
    </xdr:from>
    <xdr:to>
      <xdr:col>15</xdr:col>
      <xdr:colOff>101600</xdr:colOff>
      <xdr:row>81</xdr:row>
      <xdr:rowOff>165100</xdr:rowOff>
    </xdr:to>
    <xdr:sp macro="" textlink="">
      <xdr:nvSpPr>
        <xdr:cNvPr id="209" name="楕円 208">
          <a:extLst>
            <a:ext uri="{FF2B5EF4-FFF2-40B4-BE49-F238E27FC236}">
              <a16:creationId xmlns:a16="http://schemas.microsoft.com/office/drawing/2014/main" id="{3A9A9659-96DA-498A-8F15-4C782CBB8485}"/>
            </a:ext>
          </a:extLst>
        </xdr:cNvPr>
        <xdr:cNvSpPr/>
      </xdr:nvSpPr>
      <xdr:spPr>
        <a:xfrm>
          <a:off x="2857500" y="1395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114300</xdr:rowOff>
    </xdr:from>
    <xdr:to>
      <xdr:col>19</xdr:col>
      <xdr:colOff>177800</xdr:colOff>
      <xdr:row>81</xdr:row>
      <xdr:rowOff>144780</xdr:rowOff>
    </xdr:to>
    <xdr:cxnSp macro="">
      <xdr:nvCxnSpPr>
        <xdr:cNvPr id="210" name="直線コネクタ 209">
          <a:extLst>
            <a:ext uri="{FF2B5EF4-FFF2-40B4-BE49-F238E27FC236}">
              <a16:creationId xmlns:a16="http://schemas.microsoft.com/office/drawing/2014/main" id="{1B5A91C3-F89B-4988-809C-A9F73F2703FF}"/>
            </a:ext>
          </a:extLst>
        </xdr:cNvPr>
        <xdr:cNvCxnSpPr/>
      </xdr:nvCxnSpPr>
      <xdr:spPr>
        <a:xfrm>
          <a:off x="2908300" y="1400175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34925</xdr:rowOff>
    </xdr:from>
    <xdr:to>
      <xdr:col>10</xdr:col>
      <xdr:colOff>165100</xdr:colOff>
      <xdr:row>81</xdr:row>
      <xdr:rowOff>136525</xdr:rowOff>
    </xdr:to>
    <xdr:sp macro="" textlink="">
      <xdr:nvSpPr>
        <xdr:cNvPr id="211" name="楕円 210">
          <a:extLst>
            <a:ext uri="{FF2B5EF4-FFF2-40B4-BE49-F238E27FC236}">
              <a16:creationId xmlns:a16="http://schemas.microsoft.com/office/drawing/2014/main" id="{7E086A44-8C10-4DBF-A8DC-A0A94AE6324C}"/>
            </a:ext>
          </a:extLst>
        </xdr:cNvPr>
        <xdr:cNvSpPr/>
      </xdr:nvSpPr>
      <xdr:spPr>
        <a:xfrm>
          <a:off x="1968500" y="13922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85725</xdr:rowOff>
    </xdr:from>
    <xdr:to>
      <xdr:col>15</xdr:col>
      <xdr:colOff>50800</xdr:colOff>
      <xdr:row>81</xdr:row>
      <xdr:rowOff>114300</xdr:rowOff>
    </xdr:to>
    <xdr:cxnSp macro="">
      <xdr:nvCxnSpPr>
        <xdr:cNvPr id="212" name="直線コネクタ 211">
          <a:extLst>
            <a:ext uri="{FF2B5EF4-FFF2-40B4-BE49-F238E27FC236}">
              <a16:creationId xmlns:a16="http://schemas.microsoft.com/office/drawing/2014/main" id="{32518CF1-6CDE-4DFE-AD02-601C2D67E668}"/>
            </a:ext>
          </a:extLst>
        </xdr:cNvPr>
        <xdr:cNvCxnSpPr/>
      </xdr:nvCxnSpPr>
      <xdr:spPr>
        <a:xfrm>
          <a:off x="2019300" y="1397317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164464</xdr:rowOff>
    </xdr:from>
    <xdr:to>
      <xdr:col>6</xdr:col>
      <xdr:colOff>38100</xdr:colOff>
      <xdr:row>81</xdr:row>
      <xdr:rowOff>94614</xdr:rowOff>
    </xdr:to>
    <xdr:sp macro="" textlink="">
      <xdr:nvSpPr>
        <xdr:cNvPr id="213" name="楕円 212">
          <a:extLst>
            <a:ext uri="{FF2B5EF4-FFF2-40B4-BE49-F238E27FC236}">
              <a16:creationId xmlns:a16="http://schemas.microsoft.com/office/drawing/2014/main" id="{AE4735B1-56FC-4EB7-92F3-4F74B419A9DA}"/>
            </a:ext>
          </a:extLst>
        </xdr:cNvPr>
        <xdr:cNvSpPr/>
      </xdr:nvSpPr>
      <xdr:spPr>
        <a:xfrm>
          <a:off x="1079500" y="13880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43814</xdr:rowOff>
    </xdr:from>
    <xdr:to>
      <xdr:col>10</xdr:col>
      <xdr:colOff>114300</xdr:colOff>
      <xdr:row>81</xdr:row>
      <xdr:rowOff>85725</xdr:rowOff>
    </xdr:to>
    <xdr:cxnSp macro="">
      <xdr:nvCxnSpPr>
        <xdr:cNvPr id="214" name="直線コネクタ 213">
          <a:extLst>
            <a:ext uri="{FF2B5EF4-FFF2-40B4-BE49-F238E27FC236}">
              <a16:creationId xmlns:a16="http://schemas.microsoft.com/office/drawing/2014/main" id="{7E4089C4-4DC1-437A-80E4-B17EA43C341C}"/>
            </a:ext>
          </a:extLst>
        </xdr:cNvPr>
        <xdr:cNvCxnSpPr/>
      </xdr:nvCxnSpPr>
      <xdr:spPr>
        <a:xfrm>
          <a:off x="1130300" y="13931264"/>
          <a:ext cx="8890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85741</xdr:rowOff>
    </xdr:from>
    <xdr:ext cx="405111" cy="259045"/>
    <xdr:sp macro="" textlink="">
      <xdr:nvSpPr>
        <xdr:cNvPr id="215" name="n_1aveValue【福祉施設】&#10;有形固定資産減価償却率">
          <a:extLst>
            <a:ext uri="{FF2B5EF4-FFF2-40B4-BE49-F238E27FC236}">
              <a16:creationId xmlns:a16="http://schemas.microsoft.com/office/drawing/2014/main" id="{B91D62BF-D7FD-49B0-B049-F985EDC8534F}"/>
            </a:ext>
          </a:extLst>
        </xdr:cNvPr>
        <xdr:cNvSpPr txBox="1"/>
      </xdr:nvSpPr>
      <xdr:spPr>
        <a:xfrm>
          <a:off x="3582044" y="141446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66691</xdr:rowOff>
    </xdr:from>
    <xdr:ext cx="405111" cy="259045"/>
    <xdr:sp macro="" textlink="">
      <xdr:nvSpPr>
        <xdr:cNvPr id="216" name="n_2aveValue【福祉施設】&#10;有形固定資産減価償却率">
          <a:extLst>
            <a:ext uri="{FF2B5EF4-FFF2-40B4-BE49-F238E27FC236}">
              <a16:creationId xmlns:a16="http://schemas.microsoft.com/office/drawing/2014/main" id="{997BC64D-2884-4A01-AF4E-6EE908BE8F04}"/>
            </a:ext>
          </a:extLst>
        </xdr:cNvPr>
        <xdr:cNvSpPr txBox="1"/>
      </xdr:nvSpPr>
      <xdr:spPr>
        <a:xfrm>
          <a:off x="2705744" y="141255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45738</xdr:rowOff>
    </xdr:from>
    <xdr:ext cx="405111" cy="259045"/>
    <xdr:sp macro="" textlink="">
      <xdr:nvSpPr>
        <xdr:cNvPr id="217" name="n_3aveValue【福祉施設】&#10;有形固定資産減価償却率">
          <a:extLst>
            <a:ext uri="{FF2B5EF4-FFF2-40B4-BE49-F238E27FC236}">
              <a16:creationId xmlns:a16="http://schemas.microsoft.com/office/drawing/2014/main" id="{35E23D95-A773-4C28-9A04-4AA20B4C6511}"/>
            </a:ext>
          </a:extLst>
        </xdr:cNvPr>
        <xdr:cNvSpPr txBox="1"/>
      </xdr:nvSpPr>
      <xdr:spPr>
        <a:xfrm>
          <a:off x="1816744" y="14104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28591</xdr:rowOff>
    </xdr:from>
    <xdr:ext cx="405111" cy="259045"/>
    <xdr:sp macro="" textlink="">
      <xdr:nvSpPr>
        <xdr:cNvPr id="218" name="n_4aveValue【福祉施設】&#10;有形固定資産減価償却率">
          <a:extLst>
            <a:ext uri="{FF2B5EF4-FFF2-40B4-BE49-F238E27FC236}">
              <a16:creationId xmlns:a16="http://schemas.microsoft.com/office/drawing/2014/main" id="{18C775B1-A3D4-47B8-B3AF-458E75B55D48}"/>
            </a:ext>
          </a:extLst>
        </xdr:cNvPr>
        <xdr:cNvSpPr txBox="1"/>
      </xdr:nvSpPr>
      <xdr:spPr>
        <a:xfrm>
          <a:off x="927744" y="140874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40657</xdr:rowOff>
    </xdr:from>
    <xdr:ext cx="405111" cy="259045"/>
    <xdr:sp macro="" textlink="">
      <xdr:nvSpPr>
        <xdr:cNvPr id="219" name="n_1mainValue【福祉施設】&#10;有形固定資産減価償却率">
          <a:extLst>
            <a:ext uri="{FF2B5EF4-FFF2-40B4-BE49-F238E27FC236}">
              <a16:creationId xmlns:a16="http://schemas.microsoft.com/office/drawing/2014/main" id="{CB96632B-8105-467F-BA03-6A21B3507D4A}"/>
            </a:ext>
          </a:extLst>
        </xdr:cNvPr>
        <xdr:cNvSpPr txBox="1"/>
      </xdr:nvSpPr>
      <xdr:spPr>
        <a:xfrm>
          <a:off x="3582044" y="13756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10177</xdr:rowOff>
    </xdr:from>
    <xdr:ext cx="405111" cy="259045"/>
    <xdr:sp macro="" textlink="">
      <xdr:nvSpPr>
        <xdr:cNvPr id="220" name="n_2mainValue【福祉施設】&#10;有形固定資産減価償却率">
          <a:extLst>
            <a:ext uri="{FF2B5EF4-FFF2-40B4-BE49-F238E27FC236}">
              <a16:creationId xmlns:a16="http://schemas.microsoft.com/office/drawing/2014/main" id="{E0931458-FD40-4C7B-80F4-050B163C1547}"/>
            </a:ext>
          </a:extLst>
        </xdr:cNvPr>
        <xdr:cNvSpPr txBox="1"/>
      </xdr:nvSpPr>
      <xdr:spPr>
        <a:xfrm>
          <a:off x="2705744" y="13726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153052</xdr:rowOff>
    </xdr:from>
    <xdr:ext cx="405111" cy="259045"/>
    <xdr:sp macro="" textlink="">
      <xdr:nvSpPr>
        <xdr:cNvPr id="221" name="n_3mainValue【福祉施設】&#10;有形固定資産減価償却率">
          <a:extLst>
            <a:ext uri="{FF2B5EF4-FFF2-40B4-BE49-F238E27FC236}">
              <a16:creationId xmlns:a16="http://schemas.microsoft.com/office/drawing/2014/main" id="{23737080-16EA-4FE8-98A6-4E11F11435DB}"/>
            </a:ext>
          </a:extLst>
        </xdr:cNvPr>
        <xdr:cNvSpPr txBox="1"/>
      </xdr:nvSpPr>
      <xdr:spPr>
        <a:xfrm>
          <a:off x="1816744" y="13697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111141</xdr:rowOff>
    </xdr:from>
    <xdr:ext cx="405111" cy="259045"/>
    <xdr:sp macro="" textlink="">
      <xdr:nvSpPr>
        <xdr:cNvPr id="222" name="n_4mainValue【福祉施設】&#10;有形固定資産減価償却率">
          <a:extLst>
            <a:ext uri="{FF2B5EF4-FFF2-40B4-BE49-F238E27FC236}">
              <a16:creationId xmlns:a16="http://schemas.microsoft.com/office/drawing/2014/main" id="{64653E69-8959-4B12-AE35-1C9B676DC301}"/>
            </a:ext>
          </a:extLst>
        </xdr:cNvPr>
        <xdr:cNvSpPr txBox="1"/>
      </xdr:nvSpPr>
      <xdr:spPr>
        <a:xfrm>
          <a:off x="927744" y="1365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3" name="正方形/長方形 222">
          <a:extLst>
            <a:ext uri="{FF2B5EF4-FFF2-40B4-BE49-F238E27FC236}">
              <a16:creationId xmlns:a16="http://schemas.microsoft.com/office/drawing/2014/main" id="{1EF77BCB-4B00-46C6-8666-089D3200369E}"/>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4" name="正方形/長方形 223">
          <a:extLst>
            <a:ext uri="{FF2B5EF4-FFF2-40B4-BE49-F238E27FC236}">
              <a16:creationId xmlns:a16="http://schemas.microsoft.com/office/drawing/2014/main" id="{08FDEC42-E454-4E4D-A621-5D01C42AF1F3}"/>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5" name="正方形/長方形 224">
          <a:extLst>
            <a:ext uri="{FF2B5EF4-FFF2-40B4-BE49-F238E27FC236}">
              <a16:creationId xmlns:a16="http://schemas.microsoft.com/office/drawing/2014/main" id="{F5FABE68-F3C3-4EDF-9350-A30DD0244E68}"/>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6" name="正方形/長方形 225">
          <a:extLst>
            <a:ext uri="{FF2B5EF4-FFF2-40B4-BE49-F238E27FC236}">
              <a16:creationId xmlns:a16="http://schemas.microsoft.com/office/drawing/2014/main" id="{48E6014B-A773-442C-B100-40CD502EFD98}"/>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7" name="正方形/長方形 226">
          <a:extLst>
            <a:ext uri="{FF2B5EF4-FFF2-40B4-BE49-F238E27FC236}">
              <a16:creationId xmlns:a16="http://schemas.microsoft.com/office/drawing/2014/main" id="{5513B377-10B1-460C-8EE3-8E7940DF0545}"/>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8" name="正方形/長方形 227">
          <a:extLst>
            <a:ext uri="{FF2B5EF4-FFF2-40B4-BE49-F238E27FC236}">
              <a16:creationId xmlns:a16="http://schemas.microsoft.com/office/drawing/2014/main" id="{409FC7F1-4826-4EB6-8FC7-11750DFC2A8F}"/>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9" name="正方形/長方形 228">
          <a:extLst>
            <a:ext uri="{FF2B5EF4-FFF2-40B4-BE49-F238E27FC236}">
              <a16:creationId xmlns:a16="http://schemas.microsoft.com/office/drawing/2014/main" id="{D98181D4-7412-493F-BA4A-A24A476D4A3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0" name="正方形/長方形 229">
          <a:extLst>
            <a:ext uri="{FF2B5EF4-FFF2-40B4-BE49-F238E27FC236}">
              <a16:creationId xmlns:a16="http://schemas.microsoft.com/office/drawing/2014/main" id="{16C78D4F-E38B-427E-A85D-E549C0B43F43}"/>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1" name="テキスト ボックス 230">
          <a:extLst>
            <a:ext uri="{FF2B5EF4-FFF2-40B4-BE49-F238E27FC236}">
              <a16:creationId xmlns:a16="http://schemas.microsoft.com/office/drawing/2014/main" id="{E8CD287C-B7D5-4BB1-B66F-AB9992A059C1}"/>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2" name="直線コネクタ 231">
          <a:extLst>
            <a:ext uri="{FF2B5EF4-FFF2-40B4-BE49-F238E27FC236}">
              <a16:creationId xmlns:a16="http://schemas.microsoft.com/office/drawing/2014/main" id="{4F47FFF5-CD94-4F28-B421-6F58379B1A78}"/>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33" name="直線コネクタ 232">
          <a:extLst>
            <a:ext uri="{FF2B5EF4-FFF2-40B4-BE49-F238E27FC236}">
              <a16:creationId xmlns:a16="http://schemas.microsoft.com/office/drawing/2014/main" id="{F4F25C31-7C12-492A-9D40-4D30177A7AB2}"/>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34" name="テキスト ボックス 233">
          <a:extLst>
            <a:ext uri="{FF2B5EF4-FFF2-40B4-BE49-F238E27FC236}">
              <a16:creationId xmlns:a16="http://schemas.microsoft.com/office/drawing/2014/main" id="{D34BFC4A-6E7B-4E9F-B719-3FB7AE89C3ED}"/>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35" name="直線コネクタ 234">
          <a:extLst>
            <a:ext uri="{FF2B5EF4-FFF2-40B4-BE49-F238E27FC236}">
              <a16:creationId xmlns:a16="http://schemas.microsoft.com/office/drawing/2014/main" id="{86FDAD40-BD29-46A0-9A55-7CDC23E8A759}"/>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36" name="テキスト ボックス 235">
          <a:extLst>
            <a:ext uri="{FF2B5EF4-FFF2-40B4-BE49-F238E27FC236}">
              <a16:creationId xmlns:a16="http://schemas.microsoft.com/office/drawing/2014/main" id="{83349FC2-300C-46FB-8B13-37BA1042CEC5}"/>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37" name="直線コネクタ 236">
          <a:extLst>
            <a:ext uri="{FF2B5EF4-FFF2-40B4-BE49-F238E27FC236}">
              <a16:creationId xmlns:a16="http://schemas.microsoft.com/office/drawing/2014/main" id="{A23295F2-26B2-475C-915E-7F53BB9CCD3D}"/>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38" name="テキスト ボックス 237">
          <a:extLst>
            <a:ext uri="{FF2B5EF4-FFF2-40B4-BE49-F238E27FC236}">
              <a16:creationId xmlns:a16="http://schemas.microsoft.com/office/drawing/2014/main" id="{5AF8CE8E-A329-4567-862B-DC661CCEEE05}"/>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39" name="直線コネクタ 238">
          <a:extLst>
            <a:ext uri="{FF2B5EF4-FFF2-40B4-BE49-F238E27FC236}">
              <a16:creationId xmlns:a16="http://schemas.microsoft.com/office/drawing/2014/main" id="{A0A40BF4-F229-4982-A043-7A8609148C23}"/>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40" name="テキスト ボックス 239">
          <a:extLst>
            <a:ext uri="{FF2B5EF4-FFF2-40B4-BE49-F238E27FC236}">
              <a16:creationId xmlns:a16="http://schemas.microsoft.com/office/drawing/2014/main" id="{0EE4C2A1-0391-46AD-8228-64CDF506DBC6}"/>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41" name="直線コネクタ 240">
          <a:extLst>
            <a:ext uri="{FF2B5EF4-FFF2-40B4-BE49-F238E27FC236}">
              <a16:creationId xmlns:a16="http://schemas.microsoft.com/office/drawing/2014/main" id="{FD17C466-7CD9-4697-AC25-E75E0ADA6C41}"/>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42" name="テキスト ボックス 241">
          <a:extLst>
            <a:ext uri="{FF2B5EF4-FFF2-40B4-BE49-F238E27FC236}">
              <a16:creationId xmlns:a16="http://schemas.microsoft.com/office/drawing/2014/main" id="{E9D4BC54-E5A9-44CB-BBBA-2A3AA4BBD5EF}"/>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3" name="直線コネクタ 242">
          <a:extLst>
            <a:ext uri="{FF2B5EF4-FFF2-40B4-BE49-F238E27FC236}">
              <a16:creationId xmlns:a16="http://schemas.microsoft.com/office/drawing/2014/main" id="{114FBB9A-F474-4D76-81B0-F5F62E67E547}"/>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4" name="テキスト ボックス 243">
          <a:extLst>
            <a:ext uri="{FF2B5EF4-FFF2-40B4-BE49-F238E27FC236}">
              <a16:creationId xmlns:a16="http://schemas.microsoft.com/office/drawing/2014/main" id="{FEB614BC-96A8-4024-9FC2-9FA31A447680}"/>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5" name="【福祉施設】&#10;一人当たり面積グラフ枠">
          <a:extLst>
            <a:ext uri="{FF2B5EF4-FFF2-40B4-BE49-F238E27FC236}">
              <a16:creationId xmlns:a16="http://schemas.microsoft.com/office/drawing/2014/main" id="{2F63F3A9-EB1E-4F2E-ADA6-4DB224CAEADD}"/>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30480</xdr:rowOff>
    </xdr:from>
    <xdr:to>
      <xdr:col>54</xdr:col>
      <xdr:colOff>189865</xdr:colOff>
      <xdr:row>86</xdr:row>
      <xdr:rowOff>110489</xdr:rowOff>
    </xdr:to>
    <xdr:cxnSp macro="">
      <xdr:nvCxnSpPr>
        <xdr:cNvPr id="246" name="直線コネクタ 245">
          <a:extLst>
            <a:ext uri="{FF2B5EF4-FFF2-40B4-BE49-F238E27FC236}">
              <a16:creationId xmlns:a16="http://schemas.microsoft.com/office/drawing/2014/main" id="{C1D56324-6AF5-417D-82CA-A953253E0337}"/>
            </a:ext>
          </a:extLst>
        </xdr:cNvPr>
        <xdr:cNvCxnSpPr/>
      </xdr:nvCxnSpPr>
      <xdr:spPr>
        <a:xfrm flipV="1">
          <a:off x="10476865" y="13575030"/>
          <a:ext cx="0" cy="12801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114316</xdr:rowOff>
    </xdr:from>
    <xdr:ext cx="469744" cy="259045"/>
    <xdr:sp macro="" textlink="">
      <xdr:nvSpPr>
        <xdr:cNvPr id="247" name="【福祉施設】&#10;一人当たり面積最小値テキスト">
          <a:extLst>
            <a:ext uri="{FF2B5EF4-FFF2-40B4-BE49-F238E27FC236}">
              <a16:creationId xmlns:a16="http://schemas.microsoft.com/office/drawing/2014/main" id="{97ACE75E-DB0E-4A49-B67D-2D29890DF9EE}"/>
            </a:ext>
          </a:extLst>
        </xdr:cNvPr>
        <xdr:cNvSpPr txBox="1"/>
      </xdr:nvSpPr>
      <xdr:spPr>
        <a:xfrm>
          <a:off x="10515600" y="14859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110489</xdr:rowOff>
    </xdr:from>
    <xdr:to>
      <xdr:col>55</xdr:col>
      <xdr:colOff>88900</xdr:colOff>
      <xdr:row>86</xdr:row>
      <xdr:rowOff>110489</xdr:rowOff>
    </xdr:to>
    <xdr:cxnSp macro="">
      <xdr:nvCxnSpPr>
        <xdr:cNvPr id="248" name="直線コネクタ 247">
          <a:extLst>
            <a:ext uri="{FF2B5EF4-FFF2-40B4-BE49-F238E27FC236}">
              <a16:creationId xmlns:a16="http://schemas.microsoft.com/office/drawing/2014/main" id="{48F50BC0-3E63-48B4-B805-3C310398BA13}"/>
            </a:ext>
          </a:extLst>
        </xdr:cNvPr>
        <xdr:cNvCxnSpPr/>
      </xdr:nvCxnSpPr>
      <xdr:spPr>
        <a:xfrm>
          <a:off x="10388600" y="14855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148607</xdr:rowOff>
    </xdr:from>
    <xdr:ext cx="469744" cy="259045"/>
    <xdr:sp macro="" textlink="">
      <xdr:nvSpPr>
        <xdr:cNvPr id="249" name="【福祉施設】&#10;一人当たり面積最大値テキスト">
          <a:extLst>
            <a:ext uri="{FF2B5EF4-FFF2-40B4-BE49-F238E27FC236}">
              <a16:creationId xmlns:a16="http://schemas.microsoft.com/office/drawing/2014/main" id="{2231788A-6FA0-4BD0-A3FA-8BF464CCD188}"/>
            </a:ext>
          </a:extLst>
        </xdr:cNvPr>
        <xdr:cNvSpPr txBox="1"/>
      </xdr:nvSpPr>
      <xdr:spPr>
        <a:xfrm>
          <a:off x="10515600" y="13350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30480</xdr:rowOff>
    </xdr:from>
    <xdr:to>
      <xdr:col>55</xdr:col>
      <xdr:colOff>88900</xdr:colOff>
      <xdr:row>79</xdr:row>
      <xdr:rowOff>30480</xdr:rowOff>
    </xdr:to>
    <xdr:cxnSp macro="">
      <xdr:nvCxnSpPr>
        <xdr:cNvPr id="250" name="直線コネクタ 249">
          <a:extLst>
            <a:ext uri="{FF2B5EF4-FFF2-40B4-BE49-F238E27FC236}">
              <a16:creationId xmlns:a16="http://schemas.microsoft.com/office/drawing/2014/main" id="{AC2FFB64-EB5A-4ECB-9811-91151D2CB76A}"/>
            </a:ext>
          </a:extLst>
        </xdr:cNvPr>
        <xdr:cNvCxnSpPr/>
      </xdr:nvCxnSpPr>
      <xdr:spPr>
        <a:xfrm>
          <a:off x="10388600" y="13575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57166</xdr:rowOff>
    </xdr:from>
    <xdr:ext cx="469744" cy="259045"/>
    <xdr:sp macro="" textlink="">
      <xdr:nvSpPr>
        <xdr:cNvPr id="251" name="【福祉施設】&#10;一人当たり面積平均値テキスト">
          <a:extLst>
            <a:ext uri="{FF2B5EF4-FFF2-40B4-BE49-F238E27FC236}">
              <a16:creationId xmlns:a16="http://schemas.microsoft.com/office/drawing/2014/main" id="{60785C59-06FC-4A6D-80C8-210877120B18}"/>
            </a:ext>
          </a:extLst>
        </xdr:cNvPr>
        <xdr:cNvSpPr txBox="1"/>
      </xdr:nvSpPr>
      <xdr:spPr>
        <a:xfrm>
          <a:off x="10515600" y="144589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78739</xdr:rowOff>
    </xdr:from>
    <xdr:to>
      <xdr:col>55</xdr:col>
      <xdr:colOff>50800</xdr:colOff>
      <xdr:row>85</xdr:row>
      <xdr:rowOff>8889</xdr:rowOff>
    </xdr:to>
    <xdr:sp macro="" textlink="">
      <xdr:nvSpPr>
        <xdr:cNvPr id="252" name="フローチャート: 判断 251">
          <a:extLst>
            <a:ext uri="{FF2B5EF4-FFF2-40B4-BE49-F238E27FC236}">
              <a16:creationId xmlns:a16="http://schemas.microsoft.com/office/drawing/2014/main" id="{82787F0E-3ABB-4B5D-8A69-D2F4DE7EFAB0}"/>
            </a:ext>
          </a:extLst>
        </xdr:cNvPr>
        <xdr:cNvSpPr/>
      </xdr:nvSpPr>
      <xdr:spPr>
        <a:xfrm>
          <a:off x="10426700" y="14480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93980</xdr:rowOff>
    </xdr:from>
    <xdr:to>
      <xdr:col>50</xdr:col>
      <xdr:colOff>165100</xdr:colOff>
      <xdr:row>85</xdr:row>
      <xdr:rowOff>24130</xdr:rowOff>
    </xdr:to>
    <xdr:sp macro="" textlink="">
      <xdr:nvSpPr>
        <xdr:cNvPr id="253" name="フローチャート: 判断 252">
          <a:extLst>
            <a:ext uri="{FF2B5EF4-FFF2-40B4-BE49-F238E27FC236}">
              <a16:creationId xmlns:a16="http://schemas.microsoft.com/office/drawing/2014/main" id="{530B98FF-1AEB-4B52-8A6D-B78803F5A985}"/>
            </a:ext>
          </a:extLst>
        </xdr:cNvPr>
        <xdr:cNvSpPr/>
      </xdr:nvSpPr>
      <xdr:spPr>
        <a:xfrm>
          <a:off x="9588500" y="1449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86361</xdr:rowOff>
    </xdr:from>
    <xdr:to>
      <xdr:col>46</xdr:col>
      <xdr:colOff>38100</xdr:colOff>
      <xdr:row>85</xdr:row>
      <xdr:rowOff>16511</xdr:rowOff>
    </xdr:to>
    <xdr:sp macro="" textlink="">
      <xdr:nvSpPr>
        <xdr:cNvPr id="254" name="フローチャート: 判断 253">
          <a:extLst>
            <a:ext uri="{FF2B5EF4-FFF2-40B4-BE49-F238E27FC236}">
              <a16:creationId xmlns:a16="http://schemas.microsoft.com/office/drawing/2014/main" id="{23A9A8BF-ADD1-4CAB-8673-0C88655BCDDF}"/>
            </a:ext>
          </a:extLst>
        </xdr:cNvPr>
        <xdr:cNvSpPr/>
      </xdr:nvSpPr>
      <xdr:spPr>
        <a:xfrm>
          <a:off x="8699500" y="14488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74930</xdr:rowOff>
    </xdr:from>
    <xdr:to>
      <xdr:col>41</xdr:col>
      <xdr:colOff>101600</xdr:colOff>
      <xdr:row>85</xdr:row>
      <xdr:rowOff>5080</xdr:rowOff>
    </xdr:to>
    <xdr:sp macro="" textlink="">
      <xdr:nvSpPr>
        <xdr:cNvPr id="255" name="フローチャート: 判断 254">
          <a:extLst>
            <a:ext uri="{FF2B5EF4-FFF2-40B4-BE49-F238E27FC236}">
              <a16:creationId xmlns:a16="http://schemas.microsoft.com/office/drawing/2014/main" id="{DC79BDF5-CECD-4608-AA2D-FD84AF38FC5A}"/>
            </a:ext>
          </a:extLst>
        </xdr:cNvPr>
        <xdr:cNvSpPr/>
      </xdr:nvSpPr>
      <xdr:spPr>
        <a:xfrm>
          <a:off x="7810500" y="1447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63500</xdr:rowOff>
    </xdr:from>
    <xdr:to>
      <xdr:col>36</xdr:col>
      <xdr:colOff>165100</xdr:colOff>
      <xdr:row>84</xdr:row>
      <xdr:rowOff>165100</xdr:rowOff>
    </xdr:to>
    <xdr:sp macro="" textlink="">
      <xdr:nvSpPr>
        <xdr:cNvPr id="256" name="フローチャート: 判断 255">
          <a:extLst>
            <a:ext uri="{FF2B5EF4-FFF2-40B4-BE49-F238E27FC236}">
              <a16:creationId xmlns:a16="http://schemas.microsoft.com/office/drawing/2014/main" id="{8C3D23C4-66B1-4D95-89C7-D4EA00981B03}"/>
            </a:ext>
          </a:extLst>
        </xdr:cNvPr>
        <xdr:cNvSpPr/>
      </xdr:nvSpPr>
      <xdr:spPr>
        <a:xfrm>
          <a:off x="6921500" y="1446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E9CDA9E1-3570-41F5-A0C9-789A8B59E1A7}"/>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BCAFA315-0F19-486D-A73B-1D40000C6FAA}"/>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ED3EBB68-7AB5-4CBD-88A5-3824A68B6CF3}"/>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D9B6858B-E94F-4FE5-9A3F-5DB62BF1E832}"/>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1" name="テキスト ボックス 260">
          <a:extLst>
            <a:ext uri="{FF2B5EF4-FFF2-40B4-BE49-F238E27FC236}">
              <a16:creationId xmlns:a16="http://schemas.microsoft.com/office/drawing/2014/main" id="{B74425E8-E822-4EBC-B4F4-C629A31A6A59}"/>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79</xdr:row>
      <xdr:rowOff>124461</xdr:rowOff>
    </xdr:from>
    <xdr:to>
      <xdr:col>55</xdr:col>
      <xdr:colOff>50800</xdr:colOff>
      <xdr:row>80</xdr:row>
      <xdr:rowOff>54611</xdr:rowOff>
    </xdr:to>
    <xdr:sp macro="" textlink="">
      <xdr:nvSpPr>
        <xdr:cNvPr id="262" name="楕円 261">
          <a:extLst>
            <a:ext uri="{FF2B5EF4-FFF2-40B4-BE49-F238E27FC236}">
              <a16:creationId xmlns:a16="http://schemas.microsoft.com/office/drawing/2014/main" id="{180C03B1-8FCA-4784-9EEF-34EA542AD669}"/>
            </a:ext>
          </a:extLst>
        </xdr:cNvPr>
        <xdr:cNvSpPr/>
      </xdr:nvSpPr>
      <xdr:spPr>
        <a:xfrm>
          <a:off x="10426700" y="13669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78</xdr:row>
      <xdr:rowOff>147338</xdr:rowOff>
    </xdr:from>
    <xdr:ext cx="469744" cy="259045"/>
    <xdr:sp macro="" textlink="">
      <xdr:nvSpPr>
        <xdr:cNvPr id="263" name="【福祉施設】&#10;一人当たり面積該当値テキスト">
          <a:extLst>
            <a:ext uri="{FF2B5EF4-FFF2-40B4-BE49-F238E27FC236}">
              <a16:creationId xmlns:a16="http://schemas.microsoft.com/office/drawing/2014/main" id="{603F6A65-B57D-4CC8-B174-A60277ED5520}"/>
            </a:ext>
          </a:extLst>
        </xdr:cNvPr>
        <xdr:cNvSpPr txBox="1"/>
      </xdr:nvSpPr>
      <xdr:spPr>
        <a:xfrm>
          <a:off x="10515600" y="13520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79</xdr:row>
      <xdr:rowOff>132080</xdr:rowOff>
    </xdr:from>
    <xdr:to>
      <xdr:col>50</xdr:col>
      <xdr:colOff>165100</xdr:colOff>
      <xdr:row>80</xdr:row>
      <xdr:rowOff>62230</xdr:rowOff>
    </xdr:to>
    <xdr:sp macro="" textlink="">
      <xdr:nvSpPr>
        <xdr:cNvPr id="264" name="楕円 263">
          <a:extLst>
            <a:ext uri="{FF2B5EF4-FFF2-40B4-BE49-F238E27FC236}">
              <a16:creationId xmlns:a16="http://schemas.microsoft.com/office/drawing/2014/main" id="{9D069B66-DC4E-4450-9A11-25A22C548889}"/>
            </a:ext>
          </a:extLst>
        </xdr:cNvPr>
        <xdr:cNvSpPr/>
      </xdr:nvSpPr>
      <xdr:spPr>
        <a:xfrm>
          <a:off x="9588500" y="13676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80</xdr:row>
      <xdr:rowOff>3811</xdr:rowOff>
    </xdr:from>
    <xdr:to>
      <xdr:col>55</xdr:col>
      <xdr:colOff>0</xdr:colOff>
      <xdr:row>80</xdr:row>
      <xdr:rowOff>11430</xdr:rowOff>
    </xdr:to>
    <xdr:cxnSp macro="">
      <xdr:nvCxnSpPr>
        <xdr:cNvPr id="265" name="直線コネクタ 264">
          <a:extLst>
            <a:ext uri="{FF2B5EF4-FFF2-40B4-BE49-F238E27FC236}">
              <a16:creationId xmlns:a16="http://schemas.microsoft.com/office/drawing/2014/main" id="{CC884AD9-3822-449D-A13E-9EFE0E09A867}"/>
            </a:ext>
          </a:extLst>
        </xdr:cNvPr>
        <xdr:cNvCxnSpPr/>
      </xdr:nvCxnSpPr>
      <xdr:spPr>
        <a:xfrm flipV="1">
          <a:off x="9639300" y="13719811"/>
          <a:ext cx="8382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79</xdr:row>
      <xdr:rowOff>139700</xdr:rowOff>
    </xdr:from>
    <xdr:to>
      <xdr:col>46</xdr:col>
      <xdr:colOff>38100</xdr:colOff>
      <xdr:row>80</xdr:row>
      <xdr:rowOff>69850</xdr:rowOff>
    </xdr:to>
    <xdr:sp macro="" textlink="">
      <xdr:nvSpPr>
        <xdr:cNvPr id="266" name="楕円 265">
          <a:extLst>
            <a:ext uri="{FF2B5EF4-FFF2-40B4-BE49-F238E27FC236}">
              <a16:creationId xmlns:a16="http://schemas.microsoft.com/office/drawing/2014/main" id="{FB91EA87-31C7-4C09-A3E2-6102C15103FD}"/>
            </a:ext>
          </a:extLst>
        </xdr:cNvPr>
        <xdr:cNvSpPr/>
      </xdr:nvSpPr>
      <xdr:spPr>
        <a:xfrm>
          <a:off x="8699500" y="13684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80</xdr:row>
      <xdr:rowOff>11430</xdr:rowOff>
    </xdr:from>
    <xdr:to>
      <xdr:col>50</xdr:col>
      <xdr:colOff>114300</xdr:colOff>
      <xdr:row>80</xdr:row>
      <xdr:rowOff>19050</xdr:rowOff>
    </xdr:to>
    <xdr:cxnSp macro="">
      <xdr:nvCxnSpPr>
        <xdr:cNvPr id="267" name="直線コネクタ 266">
          <a:extLst>
            <a:ext uri="{FF2B5EF4-FFF2-40B4-BE49-F238E27FC236}">
              <a16:creationId xmlns:a16="http://schemas.microsoft.com/office/drawing/2014/main" id="{C8859D73-AF8A-45E6-846D-2047549AE724}"/>
            </a:ext>
          </a:extLst>
        </xdr:cNvPr>
        <xdr:cNvCxnSpPr/>
      </xdr:nvCxnSpPr>
      <xdr:spPr>
        <a:xfrm flipV="1">
          <a:off x="8750300" y="1372743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79</xdr:row>
      <xdr:rowOff>151130</xdr:rowOff>
    </xdr:from>
    <xdr:to>
      <xdr:col>41</xdr:col>
      <xdr:colOff>101600</xdr:colOff>
      <xdr:row>80</xdr:row>
      <xdr:rowOff>81280</xdr:rowOff>
    </xdr:to>
    <xdr:sp macro="" textlink="">
      <xdr:nvSpPr>
        <xdr:cNvPr id="268" name="楕円 267">
          <a:extLst>
            <a:ext uri="{FF2B5EF4-FFF2-40B4-BE49-F238E27FC236}">
              <a16:creationId xmlns:a16="http://schemas.microsoft.com/office/drawing/2014/main" id="{6720D297-9510-4BD5-8186-7EECD3F374E5}"/>
            </a:ext>
          </a:extLst>
        </xdr:cNvPr>
        <xdr:cNvSpPr/>
      </xdr:nvSpPr>
      <xdr:spPr>
        <a:xfrm>
          <a:off x="7810500" y="13695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80</xdr:row>
      <xdr:rowOff>19050</xdr:rowOff>
    </xdr:from>
    <xdr:to>
      <xdr:col>45</xdr:col>
      <xdr:colOff>177800</xdr:colOff>
      <xdr:row>80</xdr:row>
      <xdr:rowOff>30480</xdr:rowOff>
    </xdr:to>
    <xdr:cxnSp macro="">
      <xdr:nvCxnSpPr>
        <xdr:cNvPr id="269" name="直線コネクタ 268">
          <a:extLst>
            <a:ext uri="{FF2B5EF4-FFF2-40B4-BE49-F238E27FC236}">
              <a16:creationId xmlns:a16="http://schemas.microsoft.com/office/drawing/2014/main" id="{814A3BE2-90DD-4318-968B-C89AF0107C91}"/>
            </a:ext>
          </a:extLst>
        </xdr:cNvPr>
        <xdr:cNvCxnSpPr/>
      </xdr:nvCxnSpPr>
      <xdr:spPr>
        <a:xfrm flipV="1">
          <a:off x="7861300" y="1373505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79</xdr:row>
      <xdr:rowOff>166370</xdr:rowOff>
    </xdr:from>
    <xdr:to>
      <xdr:col>36</xdr:col>
      <xdr:colOff>165100</xdr:colOff>
      <xdr:row>80</xdr:row>
      <xdr:rowOff>96520</xdr:rowOff>
    </xdr:to>
    <xdr:sp macro="" textlink="">
      <xdr:nvSpPr>
        <xdr:cNvPr id="270" name="楕円 269">
          <a:extLst>
            <a:ext uri="{FF2B5EF4-FFF2-40B4-BE49-F238E27FC236}">
              <a16:creationId xmlns:a16="http://schemas.microsoft.com/office/drawing/2014/main" id="{8F7D7959-F69C-419E-BAE9-498C5BEFAD3C}"/>
            </a:ext>
          </a:extLst>
        </xdr:cNvPr>
        <xdr:cNvSpPr/>
      </xdr:nvSpPr>
      <xdr:spPr>
        <a:xfrm>
          <a:off x="6921500" y="13710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80</xdr:row>
      <xdr:rowOff>30480</xdr:rowOff>
    </xdr:from>
    <xdr:to>
      <xdr:col>41</xdr:col>
      <xdr:colOff>50800</xdr:colOff>
      <xdr:row>80</xdr:row>
      <xdr:rowOff>45720</xdr:rowOff>
    </xdr:to>
    <xdr:cxnSp macro="">
      <xdr:nvCxnSpPr>
        <xdr:cNvPr id="271" name="直線コネクタ 270">
          <a:extLst>
            <a:ext uri="{FF2B5EF4-FFF2-40B4-BE49-F238E27FC236}">
              <a16:creationId xmlns:a16="http://schemas.microsoft.com/office/drawing/2014/main" id="{E0DADB70-7F70-474E-8499-D28F34E92A56}"/>
            </a:ext>
          </a:extLst>
        </xdr:cNvPr>
        <xdr:cNvCxnSpPr/>
      </xdr:nvCxnSpPr>
      <xdr:spPr>
        <a:xfrm flipV="1">
          <a:off x="6972300" y="137464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15257</xdr:rowOff>
    </xdr:from>
    <xdr:ext cx="469744" cy="259045"/>
    <xdr:sp macro="" textlink="">
      <xdr:nvSpPr>
        <xdr:cNvPr id="272" name="n_1aveValue【福祉施設】&#10;一人当たり面積">
          <a:extLst>
            <a:ext uri="{FF2B5EF4-FFF2-40B4-BE49-F238E27FC236}">
              <a16:creationId xmlns:a16="http://schemas.microsoft.com/office/drawing/2014/main" id="{4025E03E-E28C-4C32-BB9B-01F0424834D4}"/>
            </a:ext>
          </a:extLst>
        </xdr:cNvPr>
        <xdr:cNvSpPr txBox="1"/>
      </xdr:nvSpPr>
      <xdr:spPr>
        <a:xfrm>
          <a:off x="9391727" y="14588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7638</xdr:rowOff>
    </xdr:from>
    <xdr:ext cx="469744" cy="259045"/>
    <xdr:sp macro="" textlink="">
      <xdr:nvSpPr>
        <xdr:cNvPr id="273" name="n_2aveValue【福祉施設】&#10;一人当たり面積">
          <a:extLst>
            <a:ext uri="{FF2B5EF4-FFF2-40B4-BE49-F238E27FC236}">
              <a16:creationId xmlns:a16="http://schemas.microsoft.com/office/drawing/2014/main" id="{550280E6-8789-444F-B81C-75977C143AE9}"/>
            </a:ext>
          </a:extLst>
        </xdr:cNvPr>
        <xdr:cNvSpPr txBox="1"/>
      </xdr:nvSpPr>
      <xdr:spPr>
        <a:xfrm>
          <a:off x="8515427" y="14580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167657</xdr:rowOff>
    </xdr:from>
    <xdr:ext cx="469744" cy="259045"/>
    <xdr:sp macro="" textlink="">
      <xdr:nvSpPr>
        <xdr:cNvPr id="274" name="n_3aveValue【福祉施設】&#10;一人当たり面積">
          <a:extLst>
            <a:ext uri="{FF2B5EF4-FFF2-40B4-BE49-F238E27FC236}">
              <a16:creationId xmlns:a16="http://schemas.microsoft.com/office/drawing/2014/main" id="{FB2069BF-856E-4E48-BAB4-90247657BA67}"/>
            </a:ext>
          </a:extLst>
        </xdr:cNvPr>
        <xdr:cNvSpPr txBox="1"/>
      </xdr:nvSpPr>
      <xdr:spPr>
        <a:xfrm>
          <a:off x="7626427" y="14569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156227</xdr:rowOff>
    </xdr:from>
    <xdr:ext cx="469744" cy="259045"/>
    <xdr:sp macro="" textlink="">
      <xdr:nvSpPr>
        <xdr:cNvPr id="275" name="n_4aveValue【福祉施設】&#10;一人当たり面積">
          <a:extLst>
            <a:ext uri="{FF2B5EF4-FFF2-40B4-BE49-F238E27FC236}">
              <a16:creationId xmlns:a16="http://schemas.microsoft.com/office/drawing/2014/main" id="{163D5663-5686-43F6-8B45-303C963EBC03}"/>
            </a:ext>
          </a:extLst>
        </xdr:cNvPr>
        <xdr:cNvSpPr txBox="1"/>
      </xdr:nvSpPr>
      <xdr:spPr>
        <a:xfrm>
          <a:off x="6737427" y="14558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78</xdr:row>
      <xdr:rowOff>78757</xdr:rowOff>
    </xdr:from>
    <xdr:ext cx="469744" cy="259045"/>
    <xdr:sp macro="" textlink="">
      <xdr:nvSpPr>
        <xdr:cNvPr id="276" name="n_1mainValue【福祉施設】&#10;一人当たり面積">
          <a:extLst>
            <a:ext uri="{FF2B5EF4-FFF2-40B4-BE49-F238E27FC236}">
              <a16:creationId xmlns:a16="http://schemas.microsoft.com/office/drawing/2014/main" id="{D3DFB577-B859-4D39-9A05-D2338FBDC436}"/>
            </a:ext>
          </a:extLst>
        </xdr:cNvPr>
        <xdr:cNvSpPr txBox="1"/>
      </xdr:nvSpPr>
      <xdr:spPr>
        <a:xfrm>
          <a:off x="9391727" y="13451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78</xdr:row>
      <xdr:rowOff>86377</xdr:rowOff>
    </xdr:from>
    <xdr:ext cx="469744" cy="259045"/>
    <xdr:sp macro="" textlink="">
      <xdr:nvSpPr>
        <xdr:cNvPr id="277" name="n_2mainValue【福祉施設】&#10;一人当たり面積">
          <a:extLst>
            <a:ext uri="{FF2B5EF4-FFF2-40B4-BE49-F238E27FC236}">
              <a16:creationId xmlns:a16="http://schemas.microsoft.com/office/drawing/2014/main" id="{30D24CCD-BB80-4F57-95F7-15F7E6685E8C}"/>
            </a:ext>
          </a:extLst>
        </xdr:cNvPr>
        <xdr:cNvSpPr txBox="1"/>
      </xdr:nvSpPr>
      <xdr:spPr>
        <a:xfrm>
          <a:off x="8515427" y="13459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78</xdr:row>
      <xdr:rowOff>97807</xdr:rowOff>
    </xdr:from>
    <xdr:ext cx="469744" cy="259045"/>
    <xdr:sp macro="" textlink="">
      <xdr:nvSpPr>
        <xdr:cNvPr id="278" name="n_3mainValue【福祉施設】&#10;一人当たり面積">
          <a:extLst>
            <a:ext uri="{FF2B5EF4-FFF2-40B4-BE49-F238E27FC236}">
              <a16:creationId xmlns:a16="http://schemas.microsoft.com/office/drawing/2014/main" id="{C5CBC08E-A487-4C27-BADB-5132761AC16E}"/>
            </a:ext>
          </a:extLst>
        </xdr:cNvPr>
        <xdr:cNvSpPr txBox="1"/>
      </xdr:nvSpPr>
      <xdr:spPr>
        <a:xfrm>
          <a:off x="7626427" y="13470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78</xdr:row>
      <xdr:rowOff>113047</xdr:rowOff>
    </xdr:from>
    <xdr:ext cx="469744" cy="259045"/>
    <xdr:sp macro="" textlink="">
      <xdr:nvSpPr>
        <xdr:cNvPr id="279" name="n_4mainValue【福祉施設】&#10;一人当たり面積">
          <a:extLst>
            <a:ext uri="{FF2B5EF4-FFF2-40B4-BE49-F238E27FC236}">
              <a16:creationId xmlns:a16="http://schemas.microsoft.com/office/drawing/2014/main" id="{5826868C-3DA1-4A15-9428-60753C9215B7}"/>
            </a:ext>
          </a:extLst>
        </xdr:cNvPr>
        <xdr:cNvSpPr txBox="1"/>
      </xdr:nvSpPr>
      <xdr:spPr>
        <a:xfrm>
          <a:off x="6737427" y="13486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80" name="正方形/長方形 279">
          <a:extLst>
            <a:ext uri="{FF2B5EF4-FFF2-40B4-BE49-F238E27FC236}">
              <a16:creationId xmlns:a16="http://schemas.microsoft.com/office/drawing/2014/main" id="{CB99BAA6-E1D5-43DB-A3A1-B12D73E10567}"/>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1" name="正方形/長方形 280">
          <a:extLst>
            <a:ext uri="{FF2B5EF4-FFF2-40B4-BE49-F238E27FC236}">
              <a16:creationId xmlns:a16="http://schemas.microsoft.com/office/drawing/2014/main" id="{CF1597D1-49AB-493D-ADE1-66494699EB51}"/>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2" name="正方形/長方形 281">
          <a:extLst>
            <a:ext uri="{FF2B5EF4-FFF2-40B4-BE49-F238E27FC236}">
              <a16:creationId xmlns:a16="http://schemas.microsoft.com/office/drawing/2014/main" id="{098F87C1-E785-4C20-A9C4-FB60261030A7}"/>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3" name="正方形/長方形 282">
          <a:extLst>
            <a:ext uri="{FF2B5EF4-FFF2-40B4-BE49-F238E27FC236}">
              <a16:creationId xmlns:a16="http://schemas.microsoft.com/office/drawing/2014/main" id="{484E9CE0-C78B-449C-9CE7-95E0FB32F93D}"/>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4" name="正方形/長方形 283">
          <a:extLst>
            <a:ext uri="{FF2B5EF4-FFF2-40B4-BE49-F238E27FC236}">
              <a16:creationId xmlns:a16="http://schemas.microsoft.com/office/drawing/2014/main" id="{B2E55032-2EFE-4F22-B417-AFB6C0C0C623}"/>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5" name="正方形/長方形 284">
          <a:extLst>
            <a:ext uri="{FF2B5EF4-FFF2-40B4-BE49-F238E27FC236}">
              <a16:creationId xmlns:a16="http://schemas.microsoft.com/office/drawing/2014/main" id="{CF03E629-2597-46C1-96BB-941C61471091}"/>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6" name="正方形/長方形 285">
          <a:extLst>
            <a:ext uri="{FF2B5EF4-FFF2-40B4-BE49-F238E27FC236}">
              <a16:creationId xmlns:a16="http://schemas.microsoft.com/office/drawing/2014/main" id="{6ED726D0-7FF6-4545-B99F-7CA100A11D04}"/>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7" name="正方形/長方形 286">
          <a:extLst>
            <a:ext uri="{FF2B5EF4-FFF2-40B4-BE49-F238E27FC236}">
              <a16:creationId xmlns:a16="http://schemas.microsoft.com/office/drawing/2014/main" id="{6768590C-D2CB-4E38-A5C1-FC520A9AA59B}"/>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8" name="テキスト ボックス 287">
          <a:extLst>
            <a:ext uri="{FF2B5EF4-FFF2-40B4-BE49-F238E27FC236}">
              <a16:creationId xmlns:a16="http://schemas.microsoft.com/office/drawing/2014/main" id="{8FAA35B8-FA78-48D1-A947-DE2C1B5BEFDF}"/>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9" name="直線コネクタ 288">
          <a:extLst>
            <a:ext uri="{FF2B5EF4-FFF2-40B4-BE49-F238E27FC236}">
              <a16:creationId xmlns:a16="http://schemas.microsoft.com/office/drawing/2014/main" id="{9355E4D2-71A0-4426-BFEC-35821712BAC2}"/>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90" name="テキスト ボックス 289">
          <a:extLst>
            <a:ext uri="{FF2B5EF4-FFF2-40B4-BE49-F238E27FC236}">
              <a16:creationId xmlns:a16="http://schemas.microsoft.com/office/drawing/2014/main" id="{CAB11A53-B909-4ACC-BFBC-7DF94D9FD4EA}"/>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91" name="直線コネクタ 290">
          <a:extLst>
            <a:ext uri="{FF2B5EF4-FFF2-40B4-BE49-F238E27FC236}">
              <a16:creationId xmlns:a16="http://schemas.microsoft.com/office/drawing/2014/main" id="{9A184A15-4A7F-4E3E-8449-44FBF4532335}"/>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2" name="テキスト ボックス 291">
          <a:extLst>
            <a:ext uri="{FF2B5EF4-FFF2-40B4-BE49-F238E27FC236}">
              <a16:creationId xmlns:a16="http://schemas.microsoft.com/office/drawing/2014/main" id="{44B09578-362D-4F0D-8E0A-2079EA13A357}"/>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3" name="直線コネクタ 292">
          <a:extLst>
            <a:ext uri="{FF2B5EF4-FFF2-40B4-BE49-F238E27FC236}">
              <a16:creationId xmlns:a16="http://schemas.microsoft.com/office/drawing/2014/main" id="{E02606DC-3B8E-40F8-BBFE-3618E61F9030}"/>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4" name="テキスト ボックス 293">
          <a:extLst>
            <a:ext uri="{FF2B5EF4-FFF2-40B4-BE49-F238E27FC236}">
              <a16:creationId xmlns:a16="http://schemas.microsoft.com/office/drawing/2014/main" id="{44E0001E-CE9F-4BF3-BC1D-E14A44B002D0}"/>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5" name="直線コネクタ 294">
          <a:extLst>
            <a:ext uri="{FF2B5EF4-FFF2-40B4-BE49-F238E27FC236}">
              <a16:creationId xmlns:a16="http://schemas.microsoft.com/office/drawing/2014/main" id="{B90DB695-2D30-48EF-8CB6-2574D52B1586}"/>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6" name="テキスト ボックス 295">
          <a:extLst>
            <a:ext uri="{FF2B5EF4-FFF2-40B4-BE49-F238E27FC236}">
              <a16:creationId xmlns:a16="http://schemas.microsoft.com/office/drawing/2014/main" id="{865F85B6-7013-4106-9656-C4F70AC19C47}"/>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7" name="直線コネクタ 296">
          <a:extLst>
            <a:ext uri="{FF2B5EF4-FFF2-40B4-BE49-F238E27FC236}">
              <a16:creationId xmlns:a16="http://schemas.microsoft.com/office/drawing/2014/main" id="{7C5BDF4E-FB34-41A8-8991-AB5EFEB37378}"/>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8" name="テキスト ボックス 297">
          <a:extLst>
            <a:ext uri="{FF2B5EF4-FFF2-40B4-BE49-F238E27FC236}">
              <a16:creationId xmlns:a16="http://schemas.microsoft.com/office/drawing/2014/main" id="{3318FBE8-8A7F-4A24-8FBD-BCD3C1C17272}"/>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9" name="直線コネクタ 298">
          <a:extLst>
            <a:ext uri="{FF2B5EF4-FFF2-40B4-BE49-F238E27FC236}">
              <a16:creationId xmlns:a16="http://schemas.microsoft.com/office/drawing/2014/main" id="{11A9BAE3-3397-4015-AC50-43B7A5267707}"/>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00" name="テキスト ボックス 299">
          <a:extLst>
            <a:ext uri="{FF2B5EF4-FFF2-40B4-BE49-F238E27FC236}">
              <a16:creationId xmlns:a16="http://schemas.microsoft.com/office/drawing/2014/main" id="{DB6D1351-2EB8-4A3D-9071-1C6D19DB36E9}"/>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01" name="直線コネクタ 300">
          <a:extLst>
            <a:ext uri="{FF2B5EF4-FFF2-40B4-BE49-F238E27FC236}">
              <a16:creationId xmlns:a16="http://schemas.microsoft.com/office/drawing/2014/main" id="{DB1508A7-642A-4846-8D27-CC10AB6AEBB5}"/>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2" name="テキスト ボックス 301">
          <a:extLst>
            <a:ext uri="{FF2B5EF4-FFF2-40B4-BE49-F238E27FC236}">
              <a16:creationId xmlns:a16="http://schemas.microsoft.com/office/drawing/2014/main" id="{876531FB-D98F-42CD-8712-DD751EAA52AC}"/>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3" name="直線コネクタ 302">
          <a:extLst>
            <a:ext uri="{FF2B5EF4-FFF2-40B4-BE49-F238E27FC236}">
              <a16:creationId xmlns:a16="http://schemas.microsoft.com/office/drawing/2014/main" id="{AF9A43A2-410F-415D-BB3D-8A5FEA58B5D2}"/>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4" name="【市民会館】&#10;有形固定資産減価償却率グラフ枠">
          <a:extLst>
            <a:ext uri="{FF2B5EF4-FFF2-40B4-BE49-F238E27FC236}">
              <a16:creationId xmlns:a16="http://schemas.microsoft.com/office/drawing/2014/main" id="{DE851EF8-B625-4B87-BD66-9FA082E0F1DE}"/>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118655</xdr:rowOff>
    </xdr:from>
    <xdr:to>
      <xdr:col>24</xdr:col>
      <xdr:colOff>62865</xdr:colOff>
      <xdr:row>109</xdr:row>
      <xdr:rowOff>35379</xdr:rowOff>
    </xdr:to>
    <xdr:cxnSp macro="">
      <xdr:nvCxnSpPr>
        <xdr:cNvPr id="305" name="直線コネクタ 304">
          <a:extLst>
            <a:ext uri="{FF2B5EF4-FFF2-40B4-BE49-F238E27FC236}">
              <a16:creationId xmlns:a16="http://schemas.microsoft.com/office/drawing/2014/main" id="{8D2DEF48-130D-4045-90D1-40CA437C0538}"/>
            </a:ext>
          </a:extLst>
        </xdr:cNvPr>
        <xdr:cNvCxnSpPr/>
      </xdr:nvCxnSpPr>
      <xdr:spPr>
        <a:xfrm flipV="1">
          <a:off x="4634865" y="17263655"/>
          <a:ext cx="0" cy="1459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6" name="【市民会館】&#10;有形固定資産減価償却率最小値テキスト">
          <a:extLst>
            <a:ext uri="{FF2B5EF4-FFF2-40B4-BE49-F238E27FC236}">
              <a16:creationId xmlns:a16="http://schemas.microsoft.com/office/drawing/2014/main" id="{F246AC8A-C784-4881-9EC7-BE14D28BC9E1}"/>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7" name="直線コネクタ 306">
          <a:extLst>
            <a:ext uri="{FF2B5EF4-FFF2-40B4-BE49-F238E27FC236}">
              <a16:creationId xmlns:a16="http://schemas.microsoft.com/office/drawing/2014/main" id="{1CDA61BA-88E5-4B4D-BCE0-E0BE313B3CB4}"/>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65332</xdr:rowOff>
    </xdr:from>
    <xdr:ext cx="405111" cy="259045"/>
    <xdr:sp macro="" textlink="">
      <xdr:nvSpPr>
        <xdr:cNvPr id="308" name="【市民会館】&#10;有形固定資産減価償却率最大値テキスト">
          <a:extLst>
            <a:ext uri="{FF2B5EF4-FFF2-40B4-BE49-F238E27FC236}">
              <a16:creationId xmlns:a16="http://schemas.microsoft.com/office/drawing/2014/main" id="{9A420405-0FD8-4A5E-AB68-24F6FCEFA79E}"/>
            </a:ext>
          </a:extLst>
        </xdr:cNvPr>
        <xdr:cNvSpPr txBox="1"/>
      </xdr:nvSpPr>
      <xdr:spPr>
        <a:xfrm>
          <a:off x="4673600" y="17038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118655</xdr:rowOff>
    </xdr:from>
    <xdr:to>
      <xdr:col>24</xdr:col>
      <xdr:colOff>152400</xdr:colOff>
      <xdr:row>100</xdr:row>
      <xdr:rowOff>118655</xdr:rowOff>
    </xdr:to>
    <xdr:cxnSp macro="">
      <xdr:nvCxnSpPr>
        <xdr:cNvPr id="309" name="直線コネクタ 308">
          <a:extLst>
            <a:ext uri="{FF2B5EF4-FFF2-40B4-BE49-F238E27FC236}">
              <a16:creationId xmlns:a16="http://schemas.microsoft.com/office/drawing/2014/main" id="{8FEB2686-567C-47A6-BD41-BD65C260AEE9}"/>
            </a:ext>
          </a:extLst>
        </xdr:cNvPr>
        <xdr:cNvCxnSpPr/>
      </xdr:nvCxnSpPr>
      <xdr:spPr>
        <a:xfrm>
          <a:off x="4546600" y="17263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157315</xdr:rowOff>
    </xdr:from>
    <xdr:ext cx="405111" cy="259045"/>
    <xdr:sp macro="" textlink="">
      <xdr:nvSpPr>
        <xdr:cNvPr id="310" name="【市民会館】&#10;有形固定資産減価償却率平均値テキスト">
          <a:extLst>
            <a:ext uri="{FF2B5EF4-FFF2-40B4-BE49-F238E27FC236}">
              <a16:creationId xmlns:a16="http://schemas.microsoft.com/office/drawing/2014/main" id="{610C9C88-2D5B-4390-AC26-0653E7C245B6}"/>
            </a:ext>
          </a:extLst>
        </xdr:cNvPr>
        <xdr:cNvSpPr txBox="1"/>
      </xdr:nvSpPr>
      <xdr:spPr>
        <a:xfrm>
          <a:off x="4673600" y="1798811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7438</xdr:rowOff>
    </xdr:from>
    <xdr:to>
      <xdr:col>24</xdr:col>
      <xdr:colOff>114300</xdr:colOff>
      <xdr:row>105</xdr:row>
      <xdr:rowOff>109038</xdr:rowOff>
    </xdr:to>
    <xdr:sp macro="" textlink="">
      <xdr:nvSpPr>
        <xdr:cNvPr id="311" name="フローチャート: 判断 310">
          <a:extLst>
            <a:ext uri="{FF2B5EF4-FFF2-40B4-BE49-F238E27FC236}">
              <a16:creationId xmlns:a16="http://schemas.microsoft.com/office/drawing/2014/main" id="{B2D7F95D-D846-4760-B7ED-85536BE14379}"/>
            </a:ext>
          </a:extLst>
        </xdr:cNvPr>
        <xdr:cNvSpPr/>
      </xdr:nvSpPr>
      <xdr:spPr>
        <a:xfrm>
          <a:off x="4584700" y="18009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139700</xdr:rowOff>
    </xdr:from>
    <xdr:to>
      <xdr:col>20</xdr:col>
      <xdr:colOff>38100</xdr:colOff>
      <xdr:row>105</xdr:row>
      <xdr:rowOff>69850</xdr:rowOff>
    </xdr:to>
    <xdr:sp macro="" textlink="">
      <xdr:nvSpPr>
        <xdr:cNvPr id="312" name="フローチャート: 判断 311">
          <a:extLst>
            <a:ext uri="{FF2B5EF4-FFF2-40B4-BE49-F238E27FC236}">
              <a16:creationId xmlns:a16="http://schemas.microsoft.com/office/drawing/2014/main" id="{6815E045-E0EF-4CFF-92E6-33C661712D91}"/>
            </a:ext>
          </a:extLst>
        </xdr:cNvPr>
        <xdr:cNvSpPr/>
      </xdr:nvSpPr>
      <xdr:spPr>
        <a:xfrm>
          <a:off x="3746500" y="1797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108676</xdr:rowOff>
    </xdr:from>
    <xdr:to>
      <xdr:col>15</xdr:col>
      <xdr:colOff>101600</xdr:colOff>
      <xdr:row>105</xdr:row>
      <xdr:rowOff>38826</xdr:rowOff>
    </xdr:to>
    <xdr:sp macro="" textlink="">
      <xdr:nvSpPr>
        <xdr:cNvPr id="313" name="フローチャート: 判断 312">
          <a:extLst>
            <a:ext uri="{FF2B5EF4-FFF2-40B4-BE49-F238E27FC236}">
              <a16:creationId xmlns:a16="http://schemas.microsoft.com/office/drawing/2014/main" id="{C518DD2B-9AFE-47F7-81F6-F53684D3F935}"/>
            </a:ext>
          </a:extLst>
        </xdr:cNvPr>
        <xdr:cNvSpPr/>
      </xdr:nvSpPr>
      <xdr:spPr>
        <a:xfrm>
          <a:off x="2857500" y="17939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108676</xdr:rowOff>
    </xdr:from>
    <xdr:to>
      <xdr:col>10</xdr:col>
      <xdr:colOff>165100</xdr:colOff>
      <xdr:row>105</xdr:row>
      <xdr:rowOff>38826</xdr:rowOff>
    </xdr:to>
    <xdr:sp macro="" textlink="">
      <xdr:nvSpPr>
        <xdr:cNvPr id="314" name="フローチャート: 判断 313">
          <a:extLst>
            <a:ext uri="{FF2B5EF4-FFF2-40B4-BE49-F238E27FC236}">
              <a16:creationId xmlns:a16="http://schemas.microsoft.com/office/drawing/2014/main" id="{28BBAF0D-C485-4F89-A5A0-5EA5955D487D}"/>
            </a:ext>
          </a:extLst>
        </xdr:cNvPr>
        <xdr:cNvSpPr/>
      </xdr:nvSpPr>
      <xdr:spPr>
        <a:xfrm>
          <a:off x="1968500" y="17939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79284</xdr:rowOff>
    </xdr:from>
    <xdr:to>
      <xdr:col>6</xdr:col>
      <xdr:colOff>38100</xdr:colOff>
      <xdr:row>105</xdr:row>
      <xdr:rowOff>9434</xdr:rowOff>
    </xdr:to>
    <xdr:sp macro="" textlink="">
      <xdr:nvSpPr>
        <xdr:cNvPr id="315" name="フローチャート: 判断 314">
          <a:extLst>
            <a:ext uri="{FF2B5EF4-FFF2-40B4-BE49-F238E27FC236}">
              <a16:creationId xmlns:a16="http://schemas.microsoft.com/office/drawing/2014/main" id="{2DC41059-9467-4B3A-9896-A07C343796F8}"/>
            </a:ext>
          </a:extLst>
        </xdr:cNvPr>
        <xdr:cNvSpPr/>
      </xdr:nvSpPr>
      <xdr:spPr>
        <a:xfrm>
          <a:off x="1079500" y="1791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59673453-DAF0-4C87-89BA-4EFA43955210}"/>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8414FD97-007F-4397-90AC-17CA4897C9CE}"/>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BC851811-9F16-49C5-9733-EEB36119D9A3}"/>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9" name="テキスト ボックス 318">
          <a:extLst>
            <a:ext uri="{FF2B5EF4-FFF2-40B4-BE49-F238E27FC236}">
              <a16:creationId xmlns:a16="http://schemas.microsoft.com/office/drawing/2014/main" id="{84539DC7-241D-4986-8735-6A3F090E9742}"/>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20" name="テキスト ボックス 319">
          <a:extLst>
            <a:ext uri="{FF2B5EF4-FFF2-40B4-BE49-F238E27FC236}">
              <a16:creationId xmlns:a16="http://schemas.microsoft.com/office/drawing/2014/main" id="{9AA17C89-006B-44ED-A6BF-9E1E0526E5A7}"/>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118473</xdr:rowOff>
    </xdr:from>
    <xdr:to>
      <xdr:col>24</xdr:col>
      <xdr:colOff>114300</xdr:colOff>
      <xdr:row>104</xdr:row>
      <xdr:rowOff>48623</xdr:rowOff>
    </xdr:to>
    <xdr:sp macro="" textlink="">
      <xdr:nvSpPr>
        <xdr:cNvPr id="321" name="楕円 320">
          <a:extLst>
            <a:ext uri="{FF2B5EF4-FFF2-40B4-BE49-F238E27FC236}">
              <a16:creationId xmlns:a16="http://schemas.microsoft.com/office/drawing/2014/main" id="{CA40C1F0-3C59-4C69-A5B3-93CDAEEE35B5}"/>
            </a:ext>
          </a:extLst>
        </xdr:cNvPr>
        <xdr:cNvSpPr/>
      </xdr:nvSpPr>
      <xdr:spPr>
        <a:xfrm>
          <a:off x="4584700" y="17777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141350</xdr:rowOff>
    </xdr:from>
    <xdr:ext cx="405111" cy="259045"/>
    <xdr:sp macro="" textlink="">
      <xdr:nvSpPr>
        <xdr:cNvPr id="322" name="【市民会館】&#10;有形固定資産減価償却率該当値テキスト">
          <a:extLst>
            <a:ext uri="{FF2B5EF4-FFF2-40B4-BE49-F238E27FC236}">
              <a16:creationId xmlns:a16="http://schemas.microsoft.com/office/drawing/2014/main" id="{A2BE02E9-CC15-43C9-A7F6-813B352043BA}"/>
            </a:ext>
          </a:extLst>
        </xdr:cNvPr>
        <xdr:cNvSpPr txBox="1"/>
      </xdr:nvSpPr>
      <xdr:spPr>
        <a:xfrm>
          <a:off x="4673600" y="176292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159294</xdr:rowOff>
    </xdr:from>
    <xdr:to>
      <xdr:col>20</xdr:col>
      <xdr:colOff>38100</xdr:colOff>
      <xdr:row>104</xdr:row>
      <xdr:rowOff>89444</xdr:rowOff>
    </xdr:to>
    <xdr:sp macro="" textlink="">
      <xdr:nvSpPr>
        <xdr:cNvPr id="323" name="楕円 322">
          <a:extLst>
            <a:ext uri="{FF2B5EF4-FFF2-40B4-BE49-F238E27FC236}">
              <a16:creationId xmlns:a16="http://schemas.microsoft.com/office/drawing/2014/main" id="{D8D3BACD-03D0-4A67-BB63-AE21A0856E0C}"/>
            </a:ext>
          </a:extLst>
        </xdr:cNvPr>
        <xdr:cNvSpPr/>
      </xdr:nvSpPr>
      <xdr:spPr>
        <a:xfrm>
          <a:off x="3746500" y="17818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169273</xdr:rowOff>
    </xdr:from>
    <xdr:to>
      <xdr:col>24</xdr:col>
      <xdr:colOff>63500</xdr:colOff>
      <xdr:row>104</xdr:row>
      <xdr:rowOff>38644</xdr:rowOff>
    </xdr:to>
    <xdr:cxnSp macro="">
      <xdr:nvCxnSpPr>
        <xdr:cNvPr id="324" name="直線コネクタ 323">
          <a:extLst>
            <a:ext uri="{FF2B5EF4-FFF2-40B4-BE49-F238E27FC236}">
              <a16:creationId xmlns:a16="http://schemas.microsoft.com/office/drawing/2014/main" id="{2435CB92-AA2E-403F-848D-896730AD6B1F}"/>
            </a:ext>
          </a:extLst>
        </xdr:cNvPr>
        <xdr:cNvCxnSpPr/>
      </xdr:nvCxnSpPr>
      <xdr:spPr>
        <a:xfrm flipV="1">
          <a:off x="3797300" y="17828623"/>
          <a:ext cx="8382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125005</xdr:rowOff>
    </xdr:from>
    <xdr:to>
      <xdr:col>15</xdr:col>
      <xdr:colOff>101600</xdr:colOff>
      <xdr:row>104</xdr:row>
      <xdr:rowOff>55155</xdr:rowOff>
    </xdr:to>
    <xdr:sp macro="" textlink="">
      <xdr:nvSpPr>
        <xdr:cNvPr id="325" name="楕円 324">
          <a:extLst>
            <a:ext uri="{FF2B5EF4-FFF2-40B4-BE49-F238E27FC236}">
              <a16:creationId xmlns:a16="http://schemas.microsoft.com/office/drawing/2014/main" id="{4DB48338-F991-491C-8262-5022C9DEB9D5}"/>
            </a:ext>
          </a:extLst>
        </xdr:cNvPr>
        <xdr:cNvSpPr/>
      </xdr:nvSpPr>
      <xdr:spPr>
        <a:xfrm>
          <a:off x="2857500" y="17784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4355</xdr:rowOff>
    </xdr:from>
    <xdr:to>
      <xdr:col>19</xdr:col>
      <xdr:colOff>177800</xdr:colOff>
      <xdr:row>104</xdr:row>
      <xdr:rowOff>38644</xdr:rowOff>
    </xdr:to>
    <xdr:cxnSp macro="">
      <xdr:nvCxnSpPr>
        <xdr:cNvPr id="326" name="直線コネクタ 325">
          <a:extLst>
            <a:ext uri="{FF2B5EF4-FFF2-40B4-BE49-F238E27FC236}">
              <a16:creationId xmlns:a16="http://schemas.microsoft.com/office/drawing/2014/main" id="{E74F5442-202A-4B23-A766-DB82E1C31192}"/>
            </a:ext>
          </a:extLst>
        </xdr:cNvPr>
        <xdr:cNvCxnSpPr/>
      </xdr:nvCxnSpPr>
      <xdr:spPr>
        <a:xfrm>
          <a:off x="2908300" y="17835155"/>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123371</xdr:rowOff>
    </xdr:from>
    <xdr:to>
      <xdr:col>10</xdr:col>
      <xdr:colOff>165100</xdr:colOff>
      <xdr:row>104</xdr:row>
      <xdr:rowOff>53521</xdr:rowOff>
    </xdr:to>
    <xdr:sp macro="" textlink="">
      <xdr:nvSpPr>
        <xdr:cNvPr id="327" name="楕円 326">
          <a:extLst>
            <a:ext uri="{FF2B5EF4-FFF2-40B4-BE49-F238E27FC236}">
              <a16:creationId xmlns:a16="http://schemas.microsoft.com/office/drawing/2014/main" id="{9FA17666-2E40-4795-8772-E58C13E4C677}"/>
            </a:ext>
          </a:extLst>
        </xdr:cNvPr>
        <xdr:cNvSpPr/>
      </xdr:nvSpPr>
      <xdr:spPr>
        <a:xfrm>
          <a:off x="1968500" y="17782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2721</xdr:rowOff>
    </xdr:from>
    <xdr:to>
      <xdr:col>15</xdr:col>
      <xdr:colOff>50800</xdr:colOff>
      <xdr:row>104</xdr:row>
      <xdr:rowOff>4355</xdr:rowOff>
    </xdr:to>
    <xdr:cxnSp macro="">
      <xdr:nvCxnSpPr>
        <xdr:cNvPr id="328" name="直線コネクタ 327">
          <a:extLst>
            <a:ext uri="{FF2B5EF4-FFF2-40B4-BE49-F238E27FC236}">
              <a16:creationId xmlns:a16="http://schemas.microsoft.com/office/drawing/2014/main" id="{A5218945-27D0-494F-857D-999CA723E396}"/>
            </a:ext>
          </a:extLst>
        </xdr:cNvPr>
        <xdr:cNvCxnSpPr/>
      </xdr:nvCxnSpPr>
      <xdr:spPr>
        <a:xfrm>
          <a:off x="2019300" y="17833521"/>
          <a:ext cx="88900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103</xdr:row>
      <xdr:rowOff>92348</xdr:rowOff>
    </xdr:from>
    <xdr:to>
      <xdr:col>6</xdr:col>
      <xdr:colOff>38100</xdr:colOff>
      <xdr:row>104</xdr:row>
      <xdr:rowOff>22498</xdr:rowOff>
    </xdr:to>
    <xdr:sp macro="" textlink="">
      <xdr:nvSpPr>
        <xdr:cNvPr id="329" name="楕円 328">
          <a:extLst>
            <a:ext uri="{FF2B5EF4-FFF2-40B4-BE49-F238E27FC236}">
              <a16:creationId xmlns:a16="http://schemas.microsoft.com/office/drawing/2014/main" id="{A7D334D5-EB65-4FF5-A60E-52C662345763}"/>
            </a:ext>
          </a:extLst>
        </xdr:cNvPr>
        <xdr:cNvSpPr/>
      </xdr:nvSpPr>
      <xdr:spPr>
        <a:xfrm>
          <a:off x="1079500" y="17751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103</xdr:row>
      <xdr:rowOff>143148</xdr:rowOff>
    </xdr:from>
    <xdr:to>
      <xdr:col>10</xdr:col>
      <xdr:colOff>114300</xdr:colOff>
      <xdr:row>104</xdr:row>
      <xdr:rowOff>2721</xdr:rowOff>
    </xdr:to>
    <xdr:cxnSp macro="">
      <xdr:nvCxnSpPr>
        <xdr:cNvPr id="330" name="直線コネクタ 329">
          <a:extLst>
            <a:ext uri="{FF2B5EF4-FFF2-40B4-BE49-F238E27FC236}">
              <a16:creationId xmlns:a16="http://schemas.microsoft.com/office/drawing/2014/main" id="{BD1E4379-C30B-4F69-A914-C7E4BBAB3A80}"/>
            </a:ext>
          </a:extLst>
        </xdr:cNvPr>
        <xdr:cNvCxnSpPr/>
      </xdr:nvCxnSpPr>
      <xdr:spPr>
        <a:xfrm>
          <a:off x="1130300" y="17802498"/>
          <a:ext cx="889000" cy="31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60977</xdr:rowOff>
    </xdr:from>
    <xdr:ext cx="405111" cy="259045"/>
    <xdr:sp macro="" textlink="">
      <xdr:nvSpPr>
        <xdr:cNvPr id="331" name="n_1aveValue【市民会館】&#10;有形固定資産減価償却率">
          <a:extLst>
            <a:ext uri="{FF2B5EF4-FFF2-40B4-BE49-F238E27FC236}">
              <a16:creationId xmlns:a16="http://schemas.microsoft.com/office/drawing/2014/main" id="{1DB8DC32-3493-4B1C-BCCC-92B9C759871A}"/>
            </a:ext>
          </a:extLst>
        </xdr:cNvPr>
        <xdr:cNvSpPr txBox="1"/>
      </xdr:nvSpPr>
      <xdr:spPr>
        <a:xfrm>
          <a:off x="3582044" y="1806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29953</xdr:rowOff>
    </xdr:from>
    <xdr:ext cx="405111" cy="259045"/>
    <xdr:sp macro="" textlink="">
      <xdr:nvSpPr>
        <xdr:cNvPr id="332" name="n_2aveValue【市民会館】&#10;有形固定資産減価償却率">
          <a:extLst>
            <a:ext uri="{FF2B5EF4-FFF2-40B4-BE49-F238E27FC236}">
              <a16:creationId xmlns:a16="http://schemas.microsoft.com/office/drawing/2014/main" id="{DC0E3F56-F433-4632-8B50-B6A8CD2B9C7A}"/>
            </a:ext>
          </a:extLst>
        </xdr:cNvPr>
        <xdr:cNvSpPr txBox="1"/>
      </xdr:nvSpPr>
      <xdr:spPr>
        <a:xfrm>
          <a:off x="2705744" y="18032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29953</xdr:rowOff>
    </xdr:from>
    <xdr:ext cx="405111" cy="259045"/>
    <xdr:sp macro="" textlink="">
      <xdr:nvSpPr>
        <xdr:cNvPr id="333" name="n_3aveValue【市民会館】&#10;有形固定資産減価償却率">
          <a:extLst>
            <a:ext uri="{FF2B5EF4-FFF2-40B4-BE49-F238E27FC236}">
              <a16:creationId xmlns:a16="http://schemas.microsoft.com/office/drawing/2014/main" id="{EE507B5F-37C1-45F9-B94E-ED89E6D00EE6}"/>
            </a:ext>
          </a:extLst>
        </xdr:cNvPr>
        <xdr:cNvSpPr txBox="1"/>
      </xdr:nvSpPr>
      <xdr:spPr>
        <a:xfrm>
          <a:off x="1816744" y="18032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561</xdr:rowOff>
    </xdr:from>
    <xdr:ext cx="405111" cy="259045"/>
    <xdr:sp macro="" textlink="">
      <xdr:nvSpPr>
        <xdr:cNvPr id="334" name="n_4aveValue【市民会館】&#10;有形固定資産減価償却率">
          <a:extLst>
            <a:ext uri="{FF2B5EF4-FFF2-40B4-BE49-F238E27FC236}">
              <a16:creationId xmlns:a16="http://schemas.microsoft.com/office/drawing/2014/main" id="{6A8F517D-01BA-4BF7-A34D-7193EA41D51D}"/>
            </a:ext>
          </a:extLst>
        </xdr:cNvPr>
        <xdr:cNvSpPr txBox="1"/>
      </xdr:nvSpPr>
      <xdr:spPr>
        <a:xfrm>
          <a:off x="927744" y="18002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105971</xdr:rowOff>
    </xdr:from>
    <xdr:ext cx="405111" cy="259045"/>
    <xdr:sp macro="" textlink="">
      <xdr:nvSpPr>
        <xdr:cNvPr id="335" name="n_1mainValue【市民会館】&#10;有形固定資産減価償却率">
          <a:extLst>
            <a:ext uri="{FF2B5EF4-FFF2-40B4-BE49-F238E27FC236}">
              <a16:creationId xmlns:a16="http://schemas.microsoft.com/office/drawing/2014/main" id="{7E226C94-5151-40E7-B96C-6BD92B442662}"/>
            </a:ext>
          </a:extLst>
        </xdr:cNvPr>
        <xdr:cNvSpPr txBox="1"/>
      </xdr:nvSpPr>
      <xdr:spPr>
        <a:xfrm>
          <a:off x="3582044" y="175938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71682</xdr:rowOff>
    </xdr:from>
    <xdr:ext cx="405111" cy="259045"/>
    <xdr:sp macro="" textlink="">
      <xdr:nvSpPr>
        <xdr:cNvPr id="336" name="n_2mainValue【市民会館】&#10;有形固定資産減価償却率">
          <a:extLst>
            <a:ext uri="{FF2B5EF4-FFF2-40B4-BE49-F238E27FC236}">
              <a16:creationId xmlns:a16="http://schemas.microsoft.com/office/drawing/2014/main" id="{2768E783-8A49-4376-8F74-E8491DB3859F}"/>
            </a:ext>
          </a:extLst>
        </xdr:cNvPr>
        <xdr:cNvSpPr txBox="1"/>
      </xdr:nvSpPr>
      <xdr:spPr>
        <a:xfrm>
          <a:off x="2705744" y="17559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70048</xdr:rowOff>
    </xdr:from>
    <xdr:ext cx="405111" cy="259045"/>
    <xdr:sp macro="" textlink="">
      <xdr:nvSpPr>
        <xdr:cNvPr id="337" name="n_3mainValue【市民会館】&#10;有形固定資産減価償却率">
          <a:extLst>
            <a:ext uri="{FF2B5EF4-FFF2-40B4-BE49-F238E27FC236}">
              <a16:creationId xmlns:a16="http://schemas.microsoft.com/office/drawing/2014/main" id="{C276CAF8-701C-4751-A276-218DFDE5B10B}"/>
            </a:ext>
          </a:extLst>
        </xdr:cNvPr>
        <xdr:cNvSpPr txBox="1"/>
      </xdr:nvSpPr>
      <xdr:spPr>
        <a:xfrm>
          <a:off x="1816744" y="175579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39025</xdr:rowOff>
    </xdr:from>
    <xdr:ext cx="405111" cy="259045"/>
    <xdr:sp macro="" textlink="">
      <xdr:nvSpPr>
        <xdr:cNvPr id="338" name="n_4mainValue【市民会館】&#10;有形固定資産減価償却率">
          <a:extLst>
            <a:ext uri="{FF2B5EF4-FFF2-40B4-BE49-F238E27FC236}">
              <a16:creationId xmlns:a16="http://schemas.microsoft.com/office/drawing/2014/main" id="{046F3ED0-7179-4C03-B816-B4C722B86F2B}"/>
            </a:ext>
          </a:extLst>
        </xdr:cNvPr>
        <xdr:cNvSpPr txBox="1"/>
      </xdr:nvSpPr>
      <xdr:spPr>
        <a:xfrm>
          <a:off x="927744" y="17526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9" name="正方形/長方形 338">
          <a:extLst>
            <a:ext uri="{FF2B5EF4-FFF2-40B4-BE49-F238E27FC236}">
              <a16:creationId xmlns:a16="http://schemas.microsoft.com/office/drawing/2014/main" id="{35384D25-298E-401E-98F8-8108EE161C21}"/>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0" name="正方形/長方形 339">
          <a:extLst>
            <a:ext uri="{FF2B5EF4-FFF2-40B4-BE49-F238E27FC236}">
              <a16:creationId xmlns:a16="http://schemas.microsoft.com/office/drawing/2014/main" id="{FC9AA3C1-70C9-40A3-A84E-B116E05E56D3}"/>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1" name="正方形/長方形 340">
          <a:extLst>
            <a:ext uri="{FF2B5EF4-FFF2-40B4-BE49-F238E27FC236}">
              <a16:creationId xmlns:a16="http://schemas.microsoft.com/office/drawing/2014/main" id="{C9138013-FF78-41C3-AD96-9E2BA134D825}"/>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2" name="正方形/長方形 341">
          <a:extLst>
            <a:ext uri="{FF2B5EF4-FFF2-40B4-BE49-F238E27FC236}">
              <a16:creationId xmlns:a16="http://schemas.microsoft.com/office/drawing/2014/main" id="{11DA29C0-135B-48E5-AC30-0038A31921EC}"/>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3" name="正方形/長方形 342">
          <a:extLst>
            <a:ext uri="{FF2B5EF4-FFF2-40B4-BE49-F238E27FC236}">
              <a16:creationId xmlns:a16="http://schemas.microsoft.com/office/drawing/2014/main" id="{5B2561C4-8E2A-4E9C-823C-20AD8E12C5FA}"/>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4" name="正方形/長方形 343">
          <a:extLst>
            <a:ext uri="{FF2B5EF4-FFF2-40B4-BE49-F238E27FC236}">
              <a16:creationId xmlns:a16="http://schemas.microsoft.com/office/drawing/2014/main" id="{AECA8978-F811-4DF6-BA8E-458F08A6B2B6}"/>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5" name="正方形/長方形 344">
          <a:extLst>
            <a:ext uri="{FF2B5EF4-FFF2-40B4-BE49-F238E27FC236}">
              <a16:creationId xmlns:a16="http://schemas.microsoft.com/office/drawing/2014/main" id="{351002F3-80DE-49BE-81B2-FBA90B881794}"/>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6" name="正方形/長方形 345">
          <a:extLst>
            <a:ext uri="{FF2B5EF4-FFF2-40B4-BE49-F238E27FC236}">
              <a16:creationId xmlns:a16="http://schemas.microsoft.com/office/drawing/2014/main" id="{10D79F79-759B-4CA2-AC07-48C398D25932}"/>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7" name="テキスト ボックス 346">
          <a:extLst>
            <a:ext uri="{FF2B5EF4-FFF2-40B4-BE49-F238E27FC236}">
              <a16:creationId xmlns:a16="http://schemas.microsoft.com/office/drawing/2014/main" id="{476135EA-9381-494F-AA73-576A3C267861}"/>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8" name="直線コネクタ 347">
          <a:extLst>
            <a:ext uri="{FF2B5EF4-FFF2-40B4-BE49-F238E27FC236}">
              <a16:creationId xmlns:a16="http://schemas.microsoft.com/office/drawing/2014/main" id="{AAF18947-EE33-4BFC-A4B0-FCDC2015A398}"/>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9" name="直線コネクタ 348">
          <a:extLst>
            <a:ext uri="{FF2B5EF4-FFF2-40B4-BE49-F238E27FC236}">
              <a16:creationId xmlns:a16="http://schemas.microsoft.com/office/drawing/2014/main" id="{E6A8D9A6-1BDC-4DAC-9ED8-6011A1E29333}"/>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50" name="テキスト ボックス 349">
          <a:extLst>
            <a:ext uri="{FF2B5EF4-FFF2-40B4-BE49-F238E27FC236}">
              <a16:creationId xmlns:a16="http://schemas.microsoft.com/office/drawing/2014/main" id="{0F91A7B3-161D-42FD-8173-71B6CE32AB6C}"/>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51" name="直線コネクタ 350">
          <a:extLst>
            <a:ext uri="{FF2B5EF4-FFF2-40B4-BE49-F238E27FC236}">
              <a16:creationId xmlns:a16="http://schemas.microsoft.com/office/drawing/2014/main" id="{5D75D392-B1B3-48BD-9C2D-F924B46FE1C4}"/>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2" name="テキスト ボックス 351">
          <a:extLst>
            <a:ext uri="{FF2B5EF4-FFF2-40B4-BE49-F238E27FC236}">
              <a16:creationId xmlns:a16="http://schemas.microsoft.com/office/drawing/2014/main" id="{F8D47EF4-F19A-4459-9BD7-1A8FB3C64C78}"/>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3" name="直線コネクタ 352">
          <a:extLst>
            <a:ext uri="{FF2B5EF4-FFF2-40B4-BE49-F238E27FC236}">
              <a16:creationId xmlns:a16="http://schemas.microsoft.com/office/drawing/2014/main" id="{A29F003B-5F67-4C81-AE5F-5078E271F9F0}"/>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4" name="テキスト ボックス 353">
          <a:extLst>
            <a:ext uri="{FF2B5EF4-FFF2-40B4-BE49-F238E27FC236}">
              <a16:creationId xmlns:a16="http://schemas.microsoft.com/office/drawing/2014/main" id="{2C65583A-FCDD-4D28-B230-3C9137A5A425}"/>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5" name="直線コネクタ 354">
          <a:extLst>
            <a:ext uri="{FF2B5EF4-FFF2-40B4-BE49-F238E27FC236}">
              <a16:creationId xmlns:a16="http://schemas.microsoft.com/office/drawing/2014/main" id="{DFBA37FA-8F3E-4555-882D-511161583306}"/>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6" name="テキスト ボックス 355">
          <a:extLst>
            <a:ext uri="{FF2B5EF4-FFF2-40B4-BE49-F238E27FC236}">
              <a16:creationId xmlns:a16="http://schemas.microsoft.com/office/drawing/2014/main" id="{13AF63C3-455B-49CA-B2B6-BEABE8102948}"/>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7" name="直線コネクタ 356">
          <a:extLst>
            <a:ext uri="{FF2B5EF4-FFF2-40B4-BE49-F238E27FC236}">
              <a16:creationId xmlns:a16="http://schemas.microsoft.com/office/drawing/2014/main" id="{6F06F3E6-50D6-4458-8DAA-D26F81A81355}"/>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8" name="テキスト ボックス 357">
          <a:extLst>
            <a:ext uri="{FF2B5EF4-FFF2-40B4-BE49-F238E27FC236}">
              <a16:creationId xmlns:a16="http://schemas.microsoft.com/office/drawing/2014/main" id="{737BB460-B038-4150-B85E-E7D1DDE96122}"/>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9" name="直線コネクタ 358">
          <a:extLst>
            <a:ext uri="{FF2B5EF4-FFF2-40B4-BE49-F238E27FC236}">
              <a16:creationId xmlns:a16="http://schemas.microsoft.com/office/drawing/2014/main" id="{57571B61-2763-4606-B54C-DEA1F668DFE4}"/>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60" name="テキスト ボックス 359">
          <a:extLst>
            <a:ext uri="{FF2B5EF4-FFF2-40B4-BE49-F238E27FC236}">
              <a16:creationId xmlns:a16="http://schemas.microsoft.com/office/drawing/2014/main" id="{B7EA5DAF-85CB-4200-8A44-18601AC80581}"/>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1" name="【市民会館】&#10;一人当たり面積グラフ枠">
          <a:extLst>
            <a:ext uri="{FF2B5EF4-FFF2-40B4-BE49-F238E27FC236}">
              <a16:creationId xmlns:a16="http://schemas.microsoft.com/office/drawing/2014/main" id="{CC937AF1-A3F7-4CAD-B679-90585384FE79}"/>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76200</xdr:rowOff>
    </xdr:from>
    <xdr:to>
      <xdr:col>54</xdr:col>
      <xdr:colOff>189865</xdr:colOff>
      <xdr:row>108</xdr:row>
      <xdr:rowOff>135255</xdr:rowOff>
    </xdr:to>
    <xdr:cxnSp macro="">
      <xdr:nvCxnSpPr>
        <xdr:cNvPr id="362" name="直線コネクタ 361">
          <a:extLst>
            <a:ext uri="{FF2B5EF4-FFF2-40B4-BE49-F238E27FC236}">
              <a16:creationId xmlns:a16="http://schemas.microsoft.com/office/drawing/2014/main" id="{806826A9-368F-4832-BDDA-E7787B86CF63}"/>
            </a:ext>
          </a:extLst>
        </xdr:cNvPr>
        <xdr:cNvCxnSpPr/>
      </xdr:nvCxnSpPr>
      <xdr:spPr>
        <a:xfrm flipV="1">
          <a:off x="10476865" y="17392650"/>
          <a:ext cx="0" cy="12592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139082</xdr:rowOff>
    </xdr:from>
    <xdr:ext cx="469744" cy="259045"/>
    <xdr:sp macro="" textlink="">
      <xdr:nvSpPr>
        <xdr:cNvPr id="363" name="【市民会館】&#10;一人当たり面積最小値テキスト">
          <a:extLst>
            <a:ext uri="{FF2B5EF4-FFF2-40B4-BE49-F238E27FC236}">
              <a16:creationId xmlns:a16="http://schemas.microsoft.com/office/drawing/2014/main" id="{4F66CC70-C586-416C-8D7B-E0E15D725227}"/>
            </a:ext>
          </a:extLst>
        </xdr:cNvPr>
        <xdr:cNvSpPr txBox="1"/>
      </xdr:nvSpPr>
      <xdr:spPr>
        <a:xfrm>
          <a:off x="10515600" y="18655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135255</xdr:rowOff>
    </xdr:from>
    <xdr:to>
      <xdr:col>55</xdr:col>
      <xdr:colOff>88900</xdr:colOff>
      <xdr:row>108</xdr:row>
      <xdr:rowOff>135255</xdr:rowOff>
    </xdr:to>
    <xdr:cxnSp macro="">
      <xdr:nvCxnSpPr>
        <xdr:cNvPr id="364" name="直線コネクタ 363">
          <a:extLst>
            <a:ext uri="{FF2B5EF4-FFF2-40B4-BE49-F238E27FC236}">
              <a16:creationId xmlns:a16="http://schemas.microsoft.com/office/drawing/2014/main" id="{D0342A59-ED49-4F7A-97A6-103D714A6E34}"/>
            </a:ext>
          </a:extLst>
        </xdr:cNvPr>
        <xdr:cNvCxnSpPr/>
      </xdr:nvCxnSpPr>
      <xdr:spPr>
        <a:xfrm>
          <a:off x="10388600" y="18651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22877</xdr:rowOff>
    </xdr:from>
    <xdr:ext cx="469744" cy="259045"/>
    <xdr:sp macro="" textlink="">
      <xdr:nvSpPr>
        <xdr:cNvPr id="365" name="【市民会館】&#10;一人当たり面積最大値テキスト">
          <a:extLst>
            <a:ext uri="{FF2B5EF4-FFF2-40B4-BE49-F238E27FC236}">
              <a16:creationId xmlns:a16="http://schemas.microsoft.com/office/drawing/2014/main" id="{1A3737C7-11E0-4F0B-A963-442CB646B66F}"/>
            </a:ext>
          </a:extLst>
        </xdr:cNvPr>
        <xdr:cNvSpPr txBox="1"/>
      </xdr:nvSpPr>
      <xdr:spPr>
        <a:xfrm>
          <a:off x="10515600" y="17167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76200</xdr:rowOff>
    </xdr:from>
    <xdr:to>
      <xdr:col>55</xdr:col>
      <xdr:colOff>88900</xdr:colOff>
      <xdr:row>101</xdr:row>
      <xdr:rowOff>76200</xdr:rowOff>
    </xdr:to>
    <xdr:cxnSp macro="">
      <xdr:nvCxnSpPr>
        <xdr:cNvPr id="366" name="直線コネクタ 365">
          <a:extLst>
            <a:ext uri="{FF2B5EF4-FFF2-40B4-BE49-F238E27FC236}">
              <a16:creationId xmlns:a16="http://schemas.microsoft.com/office/drawing/2014/main" id="{F6940047-420A-4323-9277-EE7E15DEC009}"/>
            </a:ext>
          </a:extLst>
        </xdr:cNvPr>
        <xdr:cNvCxnSpPr/>
      </xdr:nvCxnSpPr>
      <xdr:spPr>
        <a:xfrm>
          <a:off x="10388600" y="17392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131463</xdr:rowOff>
    </xdr:from>
    <xdr:ext cx="469744" cy="259045"/>
    <xdr:sp macro="" textlink="">
      <xdr:nvSpPr>
        <xdr:cNvPr id="367" name="【市民会館】&#10;一人当たり面積平均値テキスト">
          <a:extLst>
            <a:ext uri="{FF2B5EF4-FFF2-40B4-BE49-F238E27FC236}">
              <a16:creationId xmlns:a16="http://schemas.microsoft.com/office/drawing/2014/main" id="{F10A7328-4F6D-4F56-BB8F-4E2BABB8364F}"/>
            </a:ext>
          </a:extLst>
        </xdr:cNvPr>
        <xdr:cNvSpPr txBox="1"/>
      </xdr:nvSpPr>
      <xdr:spPr>
        <a:xfrm>
          <a:off x="10515600" y="1830516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153036</xdr:rowOff>
    </xdr:from>
    <xdr:to>
      <xdr:col>55</xdr:col>
      <xdr:colOff>50800</xdr:colOff>
      <xdr:row>107</xdr:row>
      <xdr:rowOff>83186</xdr:rowOff>
    </xdr:to>
    <xdr:sp macro="" textlink="">
      <xdr:nvSpPr>
        <xdr:cNvPr id="368" name="フローチャート: 判断 367">
          <a:extLst>
            <a:ext uri="{FF2B5EF4-FFF2-40B4-BE49-F238E27FC236}">
              <a16:creationId xmlns:a16="http://schemas.microsoft.com/office/drawing/2014/main" id="{5C90D3AC-4C14-493E-968B-3E89B2CA0472}"/>
            </a:ext>
          </a:extLst>
        </xdr:cNvPr>
        <xdr:cNvSpPr/>
      </xdr:nvSpPr>
      <xdr:spPr>
        <a:xfrm>
          <a:off x="10426700" y="18326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160655</xdr:rowOff>
    </xdr:from>
    <xdr:to>
      <xdr:col>50</xdr:col>
      <xdr:colOff>165100</xdr:colOff>
      <xdr:row>107</xdr:row>
      <xdr:rowOff>90805</xdr:rowOff>
    </xdr:to>
    <xdr:sp macro="" textlink="">
      <xdr:nvSpPr>
        <xdr:cNvPr id="369" name="フローチャート: 判断 368">
          <a:extLst>
            <a:ext uri="{FF2B5EF4-FFF2-40B4-BE49-F238E27FC236}">
              <a16:creationId xmlns:a16="http://schemas.microsoft.com/office/drawing/2014/main" id="{4AE4507B-6566-4005-B914-B0FE5A329A9B}"/>
            </a:ext>
          </a:extLst>
        </xdr:cNvPr>
        <xdr:cNvSpPr/>
      </xdr:nvSpPr>
      <xdr:spPr>
        <a:xfrm>
          <a:off x="9588500" y="1833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164464</xdr:rowOff>
    </xdr:from>
    <xdr:to>
      <xdr:col>46</xdr:col>
      <xdr:colOff>38100</xdr:colOff>
      <xdr:row>107</xdr:row>
      <xdr:rowOff>94614</xdr:rowOff>
    </xdr:to>
    <xdr:sp macro="" textlink="">
      <xdr:nvSpPr>
        <xdr:cNvPr id="370" name="フローチャート: 判断 369">
          <a:extLst>
            <a:ext uri="{FF2B5EF4-FFF2-40B4-BE49-F238E27FC236}">
              <a16:creationId xmlns:a16="http://schemas.microsoft.com/office/drawing/2014/main" id="{C94E0729-F83D-435B-8F48-356BAFF59D95}"/>
            </a:ext>
          </a:extLst>
        </xdr:cNvPr>
        <xdr:cNvSpPr/>
      </xdr:nvSpPr>
      <xdr:spPr>
        <a:xfrm>
          <a:off x="8699500" y="18338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162561</xdr:rowOff>
    </xdr:from>
    <xdr:to>
      <xdr:col>41</xdr:col>
      <xdr:colOff>101600</xdr:colOff>
      <xdr:row>107</xdr:row>
      <xdr:rowOff>92711</xdr:rowOff>
    </xdr:to>
    <xdr:sp macro="" textlink="">
      <xdr:nvSpPr>
        <xdr:cNvPr id="371" name="フローチャート: 判断 370">
          <a:extLst>
            <a:ext uri="{FF2B5EF4-FFF2-40B4-BE49-F238E27FC236}">
              <a16:creationId xmlns:a16="http://schemas.microsoft.com/office/drawing/2014/main" id="{19EE7F84-A4B8-4ACE-8B33-9442AEA8978B}"/>
            </a:ext>
          </a:extLst>
        </xdr:cNvPr>
        <xdr:cNvSpPr/>
      </xdr:nvSpPr>
      <xdr:spPr>
        <a:xfrm>
          <a:off x="7810500" y="18336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145414</xdr:rowOff>
    </xdr:from>
    <xdr:to>
      <xdr:col>36</xdr:col>
      <xdr:colOff>165100</xdr:colOff>
      <xdr:row>107</xdr:row>
      <xdr:rowOff>75564</xdr:rowOff>
    </xdr:to>
    <xdr:sp macro="" textlink="">
      <xdr:nvSpPr>
        <xdr:cNvPr id="372" name="フローチャート: 判断 371">
          <a:extLst>
            <a:ext uri="{FF2B5EF4-FFF2-40B4-BE49-F238E27FC236}">
              <a16:creationId xmlns:a16="http://schemas.microsoft.com/office/drawing/2014/main" id="{88FDCFBE-775C-463D-B081-37A42FC3D04A}"/>
            </a:ext>
          </a:extLst>
        </xdr:cNvPr>
        <xdr:cNvSpPr/>
      </xdr:nvSpPr>
      <xdr:spPr>
        <a:xfrm>
          <a:off x="6921500" y="18319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3" name="テキスト ボックス 372">
          <a:extLst>
            <a:ext uri="{FF2B5EF4-FFF2-40B4-BE49-F238E27FC236}">
              <a16:creationId xmlns:a16="http://schemas.microsoft.com/office/drawing/2014/main" id="{4632C928-4C2C-4B11-BCF7-98C4C463D7B1}"/>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50747624-039B-494A-B445-6EE0A425AB1B}"/>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5" name="テキスト ボックス 374">
          <a:extLst>
            <a:ext uri="{FF2B5EF4-FFF2-40B4-BE49-F238E27FC236}">
              <a16:creationId xmlns:a16="http://schemas.microsoft.com/office/drawing/2014/main" id="{44193CC7-F995-4B3E-99CE-0A9C984F9B2A}"/>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6" name="テキスト ボックス 375">
          <a:extLst>
            <a:ext uri="{FF2B5EF4-FFF2-40B4-BE49-F238E27FC236}">
              <a16:creationId xmlns:a16="http://schemas.microsoft.com/office/drawing/2014/main" id="{C83EEB45-BBE3-41DF-AAD1-F5FF1952707C}"/>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7" name="テキスト ボックス 376">
          <a:extLst>
            <a:ext uri="{FF2B5EF4-FFF2-40B4-BE49-F238E27FC236}">
              <a16:creationId xmlns:a16="http://schemas.microsoft.com/office/drawing/2014/main" id="{914DB348-3B34-4AD3-8C45-70589EA8D644}"/>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4445</xdr:rowOff>
    </xdr:from>
    <xdr:to>
      <xdr:col>55</xdr:col>
      <xdr:colOff>50800</xdr:colOff>
      <xdr:row>105</xdr:row>
      <xdr:rowOff>106045</xdr:rowOff>
    </xdr:to>
    <xdr:sp macro="" textlink="">
      <xdr:nvSpPr>
        <xdr:cNvPr id="378" name="楕円 377">
          <a:extLst>
            <a:ext uri="{FF2B5EF4-FFF2-40B4-BE49-F238E27FC236}">
              <a16:creationId xmlns:a16="http://schemas.microsoft.com/office/drawing/2014/main" id="{A07F7B57-7FA5-45A4-B3F6-9DD2D7F94D9E}"/>
            </a:ext>
          </a:extLst>
        </xdr:cNvPr>
        <xdr:cNvSpPr/>
      </xdr:nvSpPr>
      <xdr:spPr>
        <a:xfrm>
          <a:off x="10426700" y="18006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104</xdr:row>
      <xdr:rowOff>27322</xdr:rowOff>
    </xdr:from>
    <xdr:ext cx="469744" cy="259045"/>
    <xdr:sp macro="" textlink="">
      <xdr:nvSpPr>
        <xdr:cNvPr id="379" name="【市民会館】&#10;一人当たり面積該当値テキスト">
          <a:extLst>
            <a:ext uri="{FF2B5EF4-FFF2-40B4-BE49-F238E27FC236}">
              <a16:creationId xmlns:a16="http://schemas.microsoft.com/office/drawing/2014/main" id="{908DED0B-B946-49CF-87B8-AB41065AC541}"/>
            </a:ext>
          </a:extLst>
        </xdr:cNvPr>
        <xdr:cNvSpPr txBox="1"/>
      </xdr:nvSpPr>
      <xdr:spPr>
        <a:xfrm>
          <a:off x="10515600" y="17858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105</xdr:row>
      <xdr:rowOff>10161</xdr:rowOff>
    </xdr:from>
    <xdr:to>
      <xdr:col>50</xdr:col>
      <xdr:colOff>165100</xdr:colOff>
      <xdr:row>105</xdr:row>
      <xdr:rowOff>111761</xdr:rowOff>
    </xdr:to>
    <xdr:sp macro="" textlink="">
      <xdr:nvSpPr>
        <xdr:cNvPr id="380" name="楕円 379">
          <a:extLst>
            <a:ext uri="{FF2B5EF4-FFF2-40B4-BE49-F238E27FC236}">
              <a16:creationId xmlns:a16="http://schemas.microsoft.com/office/drawing/2014/main" id="{221C6E70-7341-4913-9676-A5CF8DDA5DE9}"/>
            </a:ext>
          </a:extLst>
        </xdr:cNvPr>
        <xdr:cNvSpPr/>
      </xdr:nvSpPr>
      <xdr:spPr>
        <a:xfrm>
          <a:off x="9588500" y="18012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105</xdr:row>
      <xdr:rowOff>55245</xdr:rowOff>
    </xdr:from>
    <xdr:to>
      <xdr:col>55</xdr:col>
      <xdr:colOff>0</xdr:colOff>
      <xdr:row>105</xdr:row>
      <xdr:rowOff>60961</xdr:rowOff>
    </xdr:to>
    <xdr:cxnSp macro="">
      <xdr:nvCxnSpPr>
        <xdr:cNvPr id="381" name="直線コネクタ 380">
          <a:extLst>
            <a:ext uri="{FF2B5EF4-FFF2-40B4-BE49-F238E27FC236}">
              <a16:creationId xmlns:a16="http://schemas.microsoft.com/office/drawing/2014/main" id="{692928AA-AC08-4475-B345-4BA2D53FB393}"/>
            </a:ext>
          </a:extLst>
        </xdr:cNvPr>
        <xdr:cNvCxnSpPr/>
      </xdr:nvCxnSpPr>
      <xdr:spPr>
        <a:xfrm flipV="1">
          <a:off x="9639300" y="18057495"/>
          <a:ext cx="8382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105</xdr:row>
      <xdr:rowOff>12064</xdr:rowOff>
    </xdr:from>
    <xdr:to>
      <xdr:col>46</xdr:col>
      <xdr:colOff>38100</xdr:colOff>
      <xdr:row>105</xdr:row>
      <xdr:rowOff>113664</xdr:rowOff>
    </xdr:to>
    <xdr:sp macro="" textlink="">
      <xdr:nvSpPr>
        <xdr:cNvPr id="382" name="楕円 381">
          <a:extLst>
            <a:ext uri="{FF2B5EF4-FFF2-40B4-BE49-F238E27FC236}">
              <a16:creationId xmlns:a16="http://schemas.microsoft.com/office/drawing/2014/main" id="{F8897598-4817-4BBA-9182-B973E14120F4}"/>
            </a:ext>
          </a:extLst>
        </xdr:cNvPr>
        <xdr:cNvSpPr/>
      </xdr:nvSpPr>
      <xdr:spPr>
        <a:xfrm>
          <a:off x="8699500" y="18014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105</xdr:row>
      <xdr:rowOff>60961</xdr:rowOff>
    </xdr:from>
    <xdr:to>
      <xdr:col>50</xdr:col>
      <xdr:colOff>114300</xdr:colOff>
      <xdr:row>105</xdr:row>
      <xdr:rowOff>62864</xdr:rowOff>
    </xdr:to>
    <xdr:cxnSp macro="">
      <xdr:nvCxnSpPr>
        <xdr:cNvPr id="383" name="直線コネクタ 382">
          <a:extLst>
            <a:ext uri="{FF2B5EF4-FFF2-40B4-BE49-F238E27FC236}">
              <a16:creationId xmlns:a16="http://schemas.microsoft.com/office/drawing/2014/main" id="{0C4D99DF-FE77-4881-87C4-205D67C4D995}"/>
            </a:ext>
          </a:extLst>
        </xdr:cNvPr>
        <xdr:cNvCxnSpPr/>
      </xdr:nvCxnSpPr>
      <xdr:spPr>
        <a:xfrm flipV="1">
          <a:off x="8750300" y="18063211"/>
          <a:ext cx="889000" cy="1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105</xdr:row>
      <xdr:rowOff>17780</xdr:rowOff>
    </xdr:from>
    <xdr:to>
      <xdr:col>41</xdr:col>
      <xdr:colOff>101600</xdr:colOff>
      <xdr:row>105</xdr:row>
      <xdr:rowOff>119380</xdr:rowOff>
    </xdr:to>
    <xdr:sp macro="" textlink="">
      <xdr:nvSpPr>
        <xdr:cNvPr id="384" name="楕円 383">
          <a:extLst>
            <a:ext uri="{FF2B5EF4-FFF2-40B4-BE49-F238E27FC236}">
              <a16:creationId xmlns:a16="http://schemas.microsoft.com/office/drawing/2014/main" id="{54B9E41F-4E34-4E7E-B7A9-A1B2CE3B4A8B}"/>
            </a:ext>
          </a:extLst>
        </xdr:cNvPr>
        <xdr:cNvSpPr/>
      </xdr:nvSpPr>
      <xdr:spPr>
        <a:xfrm>
          <a:off x="7810500" y="18020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105</xdr:row>
      <xdr:rowOff>62864</xdr:rowOff>
    </xdr:from>
    <xdr:to>
      <xdr:col>45</xdr:col>
      <xdr:colOff>177800</xdr:colOff>
      <xdr:row>105</xdr:row>
      <xdr:rowOff>68580</xdr:rowOff>
    </xdr:to>
    <xdr:cxnSp macro="">
      <xdr:nvCxnSpPr>
        <xdr:cNvPr id="385" name="直線コネクタ 384">
          <a:extLst>
            <a:ext uri="{FF2B5EF4-FFF2-40B4-BE49-F238E27FC236}">
              <a16:creationId xmlns:a16="http://schemas.microsoft.com/office/drawing/2014/main" id="{ADAEB9CF-65C2-418F-8E08-5E2765306123}"/>
            </a:ext>
          </a:extLst>
        </xdr:cNvPr>
        <xdr:cNvCxnSpPr/>
      </xdr:nvCxnSpPr>
      <xdr:spPr>
        <a:xfrm flipV="1">
          <a:off x="7861300" y="18065114"/>
          <a:ext cx="8890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105</xdr:row>
      <xdr:rowOff>25400</xdr:rowOff>
    </xdr:from>
    <xdr:to>
      <xdr:col>36</xdr:col>
      <xdr:colOff>165100</xdr:colOff>
      <xdr:row>105</xdr:row>
      <xdr:rowOff>127000</xdr:rowOff>
    </xdr:to>
    <xdr:sp macro="" textlink="">
      <xdr:nvSpPr>
        <xdr:cNvPr id="386" name="楕円 385">
          <a:extLst>
            <a:ext uri="{FF2B5EF4-FFF2-40B4-BE49-F238E27FC236}">
              <a16:creationId xmlns:a16="http://schemas.microsoft.com/office/drawing/2014/main" id="{2225DEA9-F18B-4F85-90AF-49BE77A9282C}"/>
            </a:ext>
          </a:extLst>
        </xdr:cNvPr>
        <xdr:cNvSpPr/>
      </xdr:nvSpPr>
      <xdr:spPr>
        <a:xfrm>
          <a:off x="6921500" y="1802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105</xdr:row>
      <xdr:rowOff>68580</xdr:rowOff>
    </xdr:from>
    <xdr:to>
      <xdr:col>41</xdr:col>
      <xdr:colOff>50800</xdr:colOff>
      <xdr:row>105</xdr:row>
      <xdr:rowOff>76200</xdr:rowOff>
    </xdr:to>
    <xdr:cxnSp macro="">
      <xdr:nvCxnSpPr>
        <xdr:cNvPr id="387" name="直線コネクタ 386">
          <a:extLst>
            <a:ext uri="{FF2B5EF4-FFF2-40B4-BE49-F238E27FC236}">
              <a16:creationId xmlns:a16="http://schemas.microsoft.com/office/drawing/2014/main" id="{4DC183CB-046B-468E-B8E2-E144CD46464C}"/>
            </a:ext>
          </a:extLst>
        </xdr:cNvPr>
        <xdr:cNvCxnSpPr/>
      </xdr:nvCxnSpPr>
      <xdr:spPr>
        <a:xfrm flipV="1">
          <a:off x="6972300" y="1807083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107</xdr:row>
      <xdr:rowOff>81932</xdr:rowOff>
    </xdr:from>
    <xdr:ext cx="469744" cy="259045"/>
    <xdr:sp macro="" textlink="">
      <xdr:nvSpPr>
        <xdr:cNvPr id="388" name="n_1aveValue【市民会館】&#10;一人当たり面積">
          <a:extLst>
            <a:ext uri="{FF2B5EF4-FFF2-40B4-BE49-F238E27FC236}">
              <a16:creationId xmlns:a16="http://schemas.microsoft.com/office/drawing/2014/main" id="{96783933-86B7-4C81-9835-ECF5923FE02F}"/>
            </a:ext>
          </a:extLst>
        </xdr:cNvPr>
        <xdr:cNvSpPr txBox="1"/>
      </xdr:nvSpPr>
      <xdr:spPr>
        <a:xfrm>
          <a:off x="9391727" y="18427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85741</xdr:rowOff>
    </xdr:from>
    <xdr:ext cx="469744" cy="259045"/>
    <xdr:sp macro="" textlink="">
      <xdr:nvSpPr>
        <xdr:cNvPr id="389" name="n_2aveValue【市民会館】&#10;一人当たり面積">
          <a:extLst>
            <a:ext uri="{FF2B5EF4-FFF2-40B4-BE49-F238E27FC236}">
              <a16:creationId xmlns:a16="http://schemas.microsoft.com/office/drawing/2014/main" id="{49BFA971-1DAC-44D0-AABD-9011C9AE5636}"/>
            </a:ext>
          </a:extLst>
        </xdr:cNvPr>
        <xdr:cNvSpPr txBox="1"/>
      </xdr:nvSpPr>
      <xdr:spPr>
        <a:xfrm>
          <a:off x="8515427" y="18430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83838</xdr:rowOff>
    </xdr:from>
    <xdr:ext cx="469744" cy="259045"/>
    <xdr:sp macro="" textlink="">
      <xdr:nvSpPr>
        <xdr:cNvPr id="390" name="n_3aveValue【市民会館】&#10;一人当たり面積">
          <a:extLst>
            <a:ext uri="{FF2B5EF4-FFF2-40B4-BE49-F238E27FC236}">
              <a16:creationId xmlns:a16="http://schemas.microsoft.com/office/drawing/2014/main" id="{0BFF8F9F-9A27-4135-B3D8-F2F466E0CE22}"/>
            </a:ext>
          </a:extLst>
        </xdr:cNvPr>
        <xdr:cNvSpPr txBox="1"/>
      </xdr:nvSpPr>
      <xdr:spPr>
        <a:xfrm>
          <a:off x="7626427" y="1842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66691</xdr:rowOff>
    </xdr:from>
    <xdr:ext cx="469744" cy="259045"/>
    <xdr:sp macro="" textlink="">
      <xdr:nvSpPr>
        <xdr:cNvPr id="391" name="n_4aveValue【市民会館】&#10;一人当たり面積">
          <a:extLst>
            <a:ext uri="{FF2B5EF4-FFF2-40B4-BE49-F238E27FC236}">
              <a16:creationId xmlns:a16="http://schemas.microsoft.com/office/drawing/2014/main" id="{1F6AA20B-0C71-4781-B6F1-05906D76571C}"/>
            </a:ext>
          </a:extLst>
        </xdr:cNvPr>
        <xdr:cNvSpPr txBox="1"/>
      </xdr:nvSpPr>
      <xdr:spPr>
        <a:xfrm>
          <a:off x="6737427" y="18411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103</xdr:row>
      <xdr:rowOff>128288</xdr:rowOff>
    </xdr:from>
    <xdr:ext cx="469744" cy="259045"/>
    <xdr:sp macro="" textlink="">
      <xdr:nvSpPr>
        <xdr:cNvPr id="392" name="n_1mainValue【市民会館】&#10;一人当たり面積">
          <a:extLst>
            <a:ext uri="{FF2B5EF4-FFF2-40B4-BE49-F238E27FC236}">
              <a16:creationId xmlns:a16="http://schemas.microsoft.com/office/drawing/2014/main" id="{4F63C6BC-02FB-4F37-9704-94F6A4848B33}"/>
            </a:ext>
          </a:extLst>
        </xdr:cNvPr>
        <xdr:cNvSpPr txBox="1"/>
      </xdr:nvSpPr>
      <xdr:spPr>
        <a:xfrm>
          <a:off x="9391727" y="17787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103</xdr:row>
      <xdr:rowOff>130191</xdr:rowOff>
    </xdr:from>
    <xdr:ext cx="469744" cy="259045"/>
    <xdr:sp macro="" textlink="">
      <xdr:nvSpPr>
        <xdr:cNvPr id="393" name="n_2mainValue【市民会館】&#10;一人当たり面積">
          <a:extLst>
            <a:ext uri="{FF2B5EF4-FFF2-40B4-BE49-F238E27FC236}">
              <a16:creationId xmlns:a16="http://schemas.microsoft.com/office/drawing/2014/main" id="{084C5D3F-DD55-4C4C-9B2E-8DB025B84C51}"/>
            </a:ext>
          </a:extLst>
        </xdr:cNvPr>
        <xdr:cNvSpPr txBox="1"/>
      </xdr:nvSpPr>
      <xdr:spPr>
        <a:xfrm>
          <a:off x="8515427" y="177895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103</xdr:row>
      <xdr:rowOff>135907</xdr:rowOff>
    </xdr:from>
    <xdr:ext cx="469744" cy="259045"/>
    <xdr:sp macro="" textlink="">
      <xdr:nvSpPr>
        <xdr:cNvPr id="394" name="n_3mainValue【市民会館】&#10;一人当たり面積">
          <a:extLst>
            <a:ext uri="{FF2B5EF4-FFF2-40B4-BE49-F238E27FC236}">
              <a16:creationId xmlns:a16="http://schemas.microsoft.com/office/drawing/2014/main" id="{EE538B39-270B-47B5-8214-C0B7363DD336}"/>
            </a:ext>
          </a:extLst>
        </xdr:cNvPr>
        <xdr:cNvSpPr txBox="1"/>
      </xdr:nvSpPr>
      <xdr:spPr>
        <a:xfrm>
          <a:off x="7626427" y="17795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103</xdr:row>
      <xdr:rowOff>143527</xdr:rowOff>
    </xdr:from>
    <xdr:ext cx="469744" cy="259045"/>
    <xdr:sp macro="" textlink="">
      <xdr:nvSpPr>
        <xdr:cNvPr id="395" name="n_4mainValue【市民会館】&#10;一人当たり面積">
          <a:extLst>
            <a:ext uri="{FF2B5EF4-FFF2-40B4-BE49-F238E27FC236}">
              <a16:creationId xmlns:a16="http://schemas.microsoft.com/office/drawing/2014/main" id="{6CCAA02D-A95E-4B74-B119-48DFF43EE828}"/>
            </a:ext>
          </a:extLst>
        </xdr:cNvPr>
        <xdr:cNvSpPr txBox="1"/>
      </xdr:nvSpPr>
      <xdr:spPr>
        <a:xfrm>
          <a:off x="6737427" y="17802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6" name="正方形/長方形 395">
          <a:extLst>
            <a:ext uri="{FF2B5EF4-FFF2-40B4-BE49-F238E27FC236}">
              <a16:creationId xmlns:a16="http://schemas.microsoft.com/office/drawing/2014/main" id="{B3EF1467-2B0F-4DD9-A274-23D3070772AA}"/>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7" name="正方形/長方形 396">
          <a:extLst>
            <a:ext uri="{FF2B5EF4-FFF2-40B4-BE49-F238E27FC236}">
              <a16:creationId xmlns:a16="http://schemas.microsoft.com/office/drawing/2014/main" id="{616D939D-D68D-4B58-BC8D-A0EBEE289B24}"/>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8" name="正方形/長方形 397">
          <a:extLst>
            <a:ext uri="{FF2B5EF4-FFF2-40B4-BE49-F238E27FC236}">
              <a16:creationId xmlns:a16="http://schemas.microsoft.com/office/drawing/2014/main" id="{A282C723-86DF-4A65-9F15-01B32E578FE2}"/>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9" name="正方形/長方形 398">
          <a:extLst>
            <a:ext uri="{FF2B5EF4-FFF2-40B4-BE49-F238E27FC236}">
              <a16:creationId xmlns:a16="http://schemas.microsoft.com/office/drawing/2014/main" id="{D2CCB417-3999-4C78-9529-D7804BE4B938}"/>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0" name="正方形/長方形 399">
          <a:extLst>
            <a:ext uri="{FF2B5EF4-FFF2-40B4-BE49-F238E27FC236}">
              <a16:creationId xmlns:a16="http://schemas.microsoft.com/office/drawing/2014/main" id="{868F0212-8A85-4723-9772-446C6E25807F}"/>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1" name="正方形/長方形 400">
          <a:extLst>
            <a:ext uri="{FF2B5EF4-FFF2-40B4-BE49-F238E27FC236}">
              <a16:creationId xmlns:a16="http://schemas.microsoft.com/office/drawing/2014/main" id="{06CDC8B0-6C07-4300-BAB9-44C0E184400C}"/>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2" name="正方形/長方形 401">
          <a:extLst>
            <a:ext uri="{FF2B5EF4-FFF2-40B4-BE49-F238E27FC236}">
              <a16:creationId xmlns:a16="http://schemas.microsoft.com/office/drawing/2014/main" id="{4CE7C572-B6F1-4505-8DB8-283ADFE42405}"/>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3" name="正方形/長方形 402">
          <a:extLst>
            <a:ext uri="{FF2B5EF4-FFF2-40B4-BE49-F238E27FC236}">
              <a16:creationId xmlns:a16="http://schemas.microsoft.com/office/drawing/2014/main" id="{F9D9254A-159C-4E98-AF0A-02C7801F2F2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4" name="テキスト ボックス 403">
          <a:extLst>
            <a:ext uri="{FF2B5EF4-FFF2-40B4-BE49-F238E27FC236}">
              <a16:creationId xmlns:a16="http://schemas.microsoft.com/office/drawing/2014/main" id="{E6D83D64-B6D8-4880-8C21-605F9A3F7A3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5" name="直線コネクタ 404">
          <a:extLst>
            <a:ext uri="{FF2B5EF4-FFF2-40B4-BE49-F238E27FC236}">
              <a16:creationId xmlns:a16="http://schemas.microsoft.com/office/drawing/2014/main" id="{000CC23D-68C2-409E-9D53-D2B8816A0C5C}"/>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6" name="テキスト ボックス 405">
          <a:extLst>
            <a:ext uri="{FF2B5EF4-FFF2-40B4-BE49-F238E27FC236}">
              <a16:creationId xmlns:a16="http://schemas.microsoft.com/office/drawing/2014/main" id="{837DF106-CCA5-40EB-9330-6702F0588FC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7" name="直線コネクタ 406">
          <a:extLst>
            <a:ext uri="{FF2B5EF4-FFF2-40B4-BE49-F238E27FC236}">
              <a16:creationId xmlns:a16="http://schemas.microsoft.com/office/drawing/2014/main" id="{27E8AA45-6BB3-42C9-9A28-73D14F9AAEF3}"/>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8" name="テキスト ボックス 407">
          <a:extLst>
            <a:ext uri="{FF2B5EF4-FFF2-40B4-BE49-F238E27FC236}">
              <a16:creationId xmlns:a16="http://schemas.microsoft.com/office/drawing/2014/main" id="{68862E2D-6881-41EE-B0C6-8DE7E7A6E247}"/>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9" name="直線コネクタ 408">
          <a:extLst>
            <a:ext uri="{FF2B5EF4-FFF2-40B4-BE49-F238E27FC236}">
              <a16:creationId xmlns:a16="http://schemas.microsoft.com/office/drawing/2014/main" id="{72A55CB3-84EE-4428-ADD3-BB285A424B45}"/>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10" name="テキスト ボックス 409">
          <a:extLst>
            <a:ext uri="{FF2B5EF4-FFF2-40B4-BE49-F238E27FC236}">
              <a16:creationId xmlns:a16="http://schemas.microsoft.com/office/drawing/2014/main" id="{5AD8E845-8572-495F-81FB-8984198D8D0B}"/>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11" name="直線コネクタ 410">
          <a:extLst>
            <a:ext uri="{FF2B5EF4-FFF2-40B4-BE49-F238E27FC236}">
              <a16:creationId xmlns:a16="http://schemas.microsoft.com/office/drawing/2014/main" id="{4FA77FA8-0621-4E66-883B-DA1549ABBAF7}"/>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12" name="テキスト ボックス 411">
          <a:extLst>
            <a:ext uri="{FF2B5EF4-FFF2-40B4-BE49-F238E27FC236}">
              <a16:creationId xmlns:a16="http://schemas.microsoft.com/office/drawing/2014/main" id="{BB0976E4-2DB5-4159-8B1B-A4B4850FC48B}"/>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3" name="直線コネクタ 412">
          <a:extLst>
            <a:ext uri="{FF2B5EF4-FFF2-40B4-BE49-F238E27FC236}">
              <a16:creationId xmlns:a16="http://schemas.microsoft.com/office/drawing/2014/main" id="{039257E3-D1FF-4E7D-A511-9CC758BBE16D}"/>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4" name="テキスト ボックス 413">
          <a:extLst>
            <a:ext uri="{FF2B5EF4-FFF2-40B4-BE49-F238E27FC236}">
              <a16:creationId xmlns:a16="http://schemas.microsoft.com/office/drawing/2014/main" id="{50CED122-7F71-44A1-8144-B04A3D870779}"/>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5" name="直線コネクタ 414">
          <a:extLst>
            <a:ext uri="{FF2B5EF4-FFF2-40B4-BE49-F238E27FC236}">
              <a16:creationId xmlns:a16="http://schemas.microsoft.com/office/drawing/2014/main" id="{C952C7ED-42F7-42B8-A68B-AA0E55295D5C}"/>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6" name="テキスト ボックス 415">
          <a:extLst>
            <a:ext uri="{FF2B5EF4-FFF2-40B4-BE49-F238E27FC236}">
              <a16:creationId xmlns:a16="http://schemas.microsoft.com/office/drawing/2014/main" id="{FFD99439-710C-4BE3-9A25-181A8A8BB032}"/>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7" name="直線コネクタ 416">
          <a:extLst>
            <a:ext uri="{FF2B5EF4-FFF2-40B4-BE49-F238E27FC236}">
              <a16:creationId xmlns:a16="http://schemas.microsoft.com/office/drawing/2014/main" id="{D4D54147-9D01-4126-A325-2FAF7F7CD3ED}"/>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8" name="テキスト ボックス 417">
          <a:extLst>
            <a:ext uri="{FF2B5EF4-FFF2-40B4-BE49-F238E27FC236}">
              <a16:creationId xmlns:a16="http://schemas.microsoft.com/office/drawing/2014/main" id="{2686AB73-BAFA-482E-8904-705E5712B5C4}"/>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9" name="【一般廃棄物処理施設】&#10;有形固定資産減価償却率グラフ枠">
          <a:extLst>
            <a:ext uri="{FF2B5EF4-FFF2-40B4-BE49-F238E27FC236}">
              <a16:creationId xmlns:a16="http://schemas.microsoft.com/office/drawing/2014/main" id="{E25EC829-638A-48A2-AC70-D5847A3D5B13}"/>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144780</xdr:rowOff>
    </xdr:from>
    <xdr:to>
      <xdr:col>85</xdr:col>
      <xdr:colOff>126364</xdr:colOff>
      <xdr:row>42</xdr:row>
      <xdr:rowOff>38100</xdr:rowOff>
    </xdr:to>
    <xdr:cxnSp macro="">
      <xdr:nvCxnSpPr>
        <xdr:cNvPr id="420" name="直線コネクタ 419">
          <a:extLst>
            <a:ext uri="{FF2B5EF4-FFF2-40B4-BE49-F238E27FC236}">
              <a16:creationId xmlns:a16="http://schemas.microsoft.com/office/drawing/2014/main" id="{6F9757A9-E774-48FB-A634-14FC36CE73C8}"/>
            </a:ext>
          </a:extLst>
        </xdr:cNvPr>
        <xdr:cNvCxnSpPr/>
      </xdr:nvCxnSpPr>
      <xdr:spPr>
        <a:xfrm flipV="1">
          <a:off x="16318864" y="5631180"/>
          <a:ext cx="0" cy="1607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421" name="【一般廃棄物処理施設】&#10;有形固定資産減価償却率最小値テキスト">
          <a:extLst>
            <a:ext uri="{FF2B5EF4-FFF2-40B4-BE49-F238E27FC236}">
              <a16:creationId xmlns:a16="http://schemas.microsoft.com/office/drawing/2014/main" id="{7B43CFDC-2D98-40F8-AB48-BFB40AB23387}"/>
            </a:ext>
          </a:extLst>
        </xdr:cNvPr>
        <xdr:cNvSpPr txBox="1"/>
      </xdr:nvSpPr>
      <xdr:spPr>
        <a:xfrm>
          <a:off x="16357600" y="724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422" name="直線コネクタ 421">
          <a:extLst>
            <a:ext uri="{FF2B5EF4-FFF2-40B4-BE49-F238E27FC236}">
              <a16:creationId xmlns:a16="http://schemas.microsoft.com/office/drawing/2014/main" id="{CAAECF64-C7A2-4229-8E11-1BBE7BE9A1FD}"/>
            </a:ext>
          </a:extLst>
        </xdr:cNvPr>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91457</xdr:rowOff>
    </xdr:from>
    <xdr:ext cx="405111" cy="259045"/>
    <xdr:sp macro="" textlink="">
      <xdr:nvSpPr>
        <xdr:cNvPr id="423" name="【一般廃棄物処理施設】&#10;有形固定資産減価償却率最大値テキスト">
          <a:extLst>
            <a:ext uri="{FF2B5EF4-FFF2-40B4-BE49-F238E27FC236}">
              <a16:creationId xmlns:a16="http://schemas.microsoft.com/office/drawing/2014/main" id="{8DCAC839-8CFF-47D7-A775-2A96D2F7A0B6}"/>
            </a:ext>
          </a:extLst>
        </xdr:cNvPr>
        <xdr:cNvSpPr txBox="1"/>
      </xdr:nvSpPr>
      <xdr:spPr>
        <a:xfrm>
          <a:off x="16357600" y="5406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144780</xdr:rowOff>
    </xdr:from>
    <xdr:to>
      <xdr:col>86</xdr:col>
      <xdr:colOff>25400</xdr:colOff>
      <xdr:row>32</xdr:row>
      <xdr:rowOff>144780</xdr:rowOff>
    </xdr:to>
    <xdr:cxnSp macro="">
      <xdr:nvCxnSpPr>
        <xdr:cNvPr id="424" name="直線コネクタ 423">
          <a:extLst>
            <a:ext uri="{FF2B5EF4-FFF2-40B4-BE49-F238E27FC236}">
              <a16:creationId xmlns:a16="http://schemas.microsoft.com/office/drawing/2014/main" id="{1020E7D3-F0A6-424D-A8A0-DE0EE8BD3A0B}"/>
            </a:ext>
          </a:extLst>
        </xdr:cNvPr>
        <xdr:cNvCxnSpPr/>
      </xdr:nvCxnSpPr>
      <xdr:spPr>
        <a:xfrm>
          <a:off x="16230600" y="5631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153052</xdr:rowOff>
    </xdr:from>
    <xdr:ext cx="405111" cy="259045"/>
    <xdr:sp macro="" textlink="">
      <xdr:nvSpPr>
        <xdr:cNvPr id="425" name="【一般廃棄物処理施設】&#10;有形固定資産減価償却率平均値テキスト">
          <a:extLst>
            <a:ext uri="{FF2B5EF4-FFF2-40B4-BE49-F238E27FC236}">
              <a16:creationId xmlns:a16="http://schemas.microsoft.com/office/drawing/2014/main" id="{73F706F4-3646-4342-BEF7-9410D53DFE7B}"/>
            </a:ext>
          </a:extLst>
        </xdr:cNvPr>
        <xdr:cNvSpPr txBox="1"/>
      </xdr:nvSpPr>
      <xdr:spPr>
        <a:xfrm>
          <a:off x="16357600" y="632525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130175</xdr:rowOff>
    </xdr:from>
    <xdr:to>
      <xdr:col>85</xdr:col>
      <xdr:colOff>177800</xdr:colOff>
      <xdr:row>38</xdr:row>
      <xdr:rowOff>60325</xdr:rowOff>
    </xdr:to>
    <xdr:sp macro="" textlink="">
      <xdr:nvSpPr>
        <xdr:cNvPr id="426" name="フローチャート: 判断 425">
          <a:extLst>
            <a:ext uri="{FF2B5EF4-FFF2-40B4-BE49-F238E27FC236}">
              <a16:creationId xmlns:a16="http://schemas.microsoft.com/office/drawing/2014/main" id="{D51A70F9-035A-4F17-AF44-EF95001C1A9C}"/>
            </a:ext>
          </a:extLst>
        </xdr:cNvPr>
        <xdr:cNvSpPr/>
      </xdr:nvSpPr>
      <xdr:spPr>
        <a:xfrm>
          <a:off x="16268700" y="647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128270</xdr:rowOff>
    </xdr:from>
    <xdr:to>
      <xdr:col>81</xdr:col>
      <xdr:colOff>101600</xdr:colOff>
      <xdr:row>38</xdr:row>
      <xdr:rowOff>58420</xdr:rowOff>
    </xdr:to>
    <xdr:sp macro="" textlink="">
      <xdr:nvSpPr>
        <xdr:cNvPr id="427" name="フローチャート: 判断 426">
          <a:extLst>
            <a:ext uri="{FF2B5EF4-FFF2-40B4-BE49-F238E27FC236}">
              <a16:creationId xmlns:a16="http://schemas.microsoft.com/office/drawing/2014/main" id="{AA5A6648-B6C5-4CAA-B5D2-A375885CDABB}"/>
            </a:ext>
          </a:extLst>
        </xdr:cNvPr>
        <xdr:cNvSpPr/>
      </xdr:nvSpPr>
      <xdr:spPr>
        <a:xfrm>
          <a:off x="15430500" y="647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153035</xdr:rowOff>
    </xdr:from>
    <xdr:to>
      <xdr:col>76</xdr:col>
      <xdr:colOff>165100</xdr:colOff>
      <xdr:row>38</xdr:row>
      <xdr:rowOff>83185</xdr:rowOff>
    </xdr:to>
    <xdr:sp macro="" textlink="">
      <xdr:nvSpPr>
        <xdr:cNvPr id="428" name="フローチャート: 判断 427">
          <a:extLst>
            <a:ext uri="{FF2B5EF4-FFF2-40B4-BE49-F238E27FC236}">
              <a16:creationId xmlns:a16="http://schemas.microsoft.com/office/drawing/2014/main" id="{89EC445B-9A9E-461D-9C0F-179D779A1188}"/>
            </a:ext>
          </a:extLst>
        </xdr:cNvPr>
        <xdr:cNvSpPr/>
      </xdr:nvSpPr>
      <xdr:spPr>
        <a:xfrm>
          <a:off x="14541500" y="649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154940</xdr:rowOff>
    </xdr:from>
    <xdr:to>
      <xdr:col>72</xdr:col>
      <xdr:colOff>38100</xdr:colOff>
      <xdr:row>38</xdr:row>
      <xdr:rowOff>85090</xdr:rowOff>
    </xdr:to>
    <xdr:sp macro="" textlink="">
      <xdr:nvSpPr>
        <xdr:cNvPr id="429" name="フローチャート: 判断 428">
          <a:extLst>
            <a:ext uri="{FF2B5EF4-FFF2-40B4-BE49-F238E27FC236}">
              <a16:creationId xmlns:a16="http://schemas.microsoft.com/office/drawing/2014/main" id="{E2724127-7C2F-44B5-97F7-1278D3AF640F}"/>
            </a:ext>
          </a:extLst>
        </xdr:cNvPr>
        <xdr:cNvSpPr/>
      </xdr:nvSpPr>
      <xdr:spPr>
        <a:xfrm>
          <a:off x="13652500" y="649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130175</xdr:rowOff>
    </xdr:from>
    <xdr:to>
      <xdr:col>67</xdr:col>
      <xdr:colOff>101600</xdr:colOff>
      <xdr:row>38</xdr:row>
      <xdr:rowOff>60325</xdr:rowOff>
    </xdr:to>
    <xdr:sp macro="" textlink="">
      <xdr:nvSpPr>
        <xdr:cNvPr id="430" name="フローチャート: 判断 429">
          <a:extLst>
            <a:ext uri="{FF2B5EF4-FFF2-40B4-BE49-F238E27FC236}">
              <a16:creationId xmlns:a16="http://schemas.microsoft.com/office/drawing/2014/main" id="{7FBBC7AA-B175-4DAC-9836-7A93298987ED}"/>
            </a:ext>
          </a:extLst>
        </xdr:cNvPr>
        <xdr:cNvSpPr/>
      </xdr:nvSpPr>
      <xdr:spPr>
        <a:xfrm>
          <a:off x="12763500" y="647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13A7BA9E-27ED-4F6B-8E26-3AB667AC31BE}"/>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D3200ED9-5859-415B-AFE5-23CF73A62638}"/>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54EF6458-0E3D-4F06-881C-E5D2B833034A}"/>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B0726672-DAE0-4AEE-90AB-543F38D7BC5B}"/>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8A6A8FEE-6F0A-4F64-AC44-7563A70C0FD0}"/>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124460</xdr:rowOff>
    </xdr:from>
    <xdr:to>
      <xdr:col>85</xdr:col>
      <xdr:colOff>177800</xdr:colOff>
      <xdr:row>41</xdr:row>
      <xdr:rowOff>54610</xdr:rowOff>
    </xdr:to>
    <xdr:sp macro="" textlink="">
      <xdr:nvSpPr>
        <xdr:cNvPr id="436" name="楕円 435">
          <a:extLst>
            <a:ext uri="{FF2B5EF4-FFF2-40B4-BE49-F238E27FC236}">
              <a16:creationId xmlns:a16="http://schemas.microsoft.com/office/drawing/2014/main" id="{7741285F-358B-4B2C-9B80-D266BFAEC05B}"/>
            </a:ext>
          </a:extLst>
        </xdr:cNvPr>
        <xdr:cNvSpPr/>
      </xdr:nvSpPr>
      <xdr:spPr>
        <a:xfrm>
          <a:off x="16268700" y="698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102887</xdr:rowOff>
    </xdr:from>
    <xdr:ext cx="405111" cy="259045"/>
    <xdr:sp macro="" textlink="">
      <xdr:nvSpPr>
        <xdr:cNvPr id="437" name="【一般廃棄物処理施設】&#10;有形固定資産減価償却率該当値テキスト">
          <a:extLst>
            <a:ext uri="{FF2B5EF4-FFF2-40B4-BE49-F238E27FC236}">
              <a16:creationId xmlns:a16="http://schemas.microsoft.com/office/drawing/2014/main" id="{2495C53B-528C-4C97-9B71-A1D74445CD8F}"/>
            </a:ext>
          </a:extLst>
        </xdr:cNvPr>
        <xdr:cNvSpPr txBox="1"/>
      </xdr:nvSpPr>
      <xdr:spPr>
        <a:xfrm>
          <a:off x="16357600" y="6960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101600</xdr:rowOff>
    </xdr:from>
    <xdr:to>
      <xdr:col>81</xdr:col>
      <xdr:colOff>101600</xdr:colOff>
      <xdr:row>41</xdr:row>
      <xdr:rowOff>31750</xdr:rowOff>
    </xdr:to>
    <xdr:sp macro="" textlink="">
      <xdr:nvSpPr>
        <xdr:cNvPr id="438" name="楕円 437">
          <a:extLst>
            <a:ext uri="{FF2B5EF4-FFF2-40B4-BE49-F238E27FC236}">
              <a16:creationId xmlns:a16="http://schemas.microsoft.com/office/drawing/2014/main" id="{C55F3C9A-50F6-46F6-94B8-B46DF88FFD75}"/>
            </a:ext>
          </a:extLst>
        </xdr:cNvPr>
        <xdr:cNvSpPr/>
      </xdr:nvSpPr>
      <xdr:spPr>
        <a:xfrm>
          <a:off x="15430500" y="695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152400</xdr:rowOff>
    </xdr:from>
    <xdr:to>
      <xdr:col>85</xdr:col>
      <xdr:colOff>127000</xdr:colOff>
      <xdr:row>41</xdr:row>
      <xdr:rowOff>3810</xdr:rowOff>
    </xdr:to>
    <xdr:cxnSp macro="">
      <xdr:nvCxnSpPr>
        <xdr:cNvPr id="439" name="直線コネクタ 438">
          <a:extLst>
            <a:ext uri="{FF2B5EF4-FFF2-40B4-BE49-F238E27FC236}">
              <a16:creationId xmlns:a16="http://schemas.microsoft.com/office/drawing/2014/main" id="{5B47B82B-1D66-478C-B15F-7DEC6507B927}"/>
            </a:ext>
          </a:extLst>
        </xdr:cNvPr>
        <xdr:cNvCxnSpPr/>
      </xdr:nvCxnSpPr>
      <xdr:spPr>
        <a:xfrm>
          <a:off x="15481300" y="701040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78740</xdr:rowOff>
    </xdr:from>
    <xdr:to>
      <xdr:col>76</xdr:col>
      <xdr:colOff>165100</xdr:colOff>
      <xdr:row>41</xdr:row>
      <xdr:rowOff>8890</xdr:rowOff>
    </xdr:to>
    <xdr:sp macro="" textlink="">
      <xdr:nvSpPr>
        <xdr:cNvPr id="440" name="楕円 439">
          <a:extLst>
            <a:ext uri="{FF2B5EF4-FFF2-40B4-BE49-F238E27FC236}">
              <a16:creationId xmlns:a16="http://schemas.microsoft.com/office/drawing/2014/main" id="{7E12197D-F502-4A18-8B9B-245860D1069D}"/>
            </a:ext>
          </a:extLst>
        </xdr:cNvPr>
        <xdr:cNvSpPr/>
      </xdr:nvSpPr>
      <xdr:spPr>
        <a:xfrm>
          <a:off x="14541500" y="6936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129540</xdr:rowOff>
    </xdr:from>
    <xdr:to>
      <xdr:col>81</xdr:col>
      <xdr:colOff>50800</xdr:colOff>
      <xdr:row>40</xdr:row>
      <xdr:rowOff>152400</xdr:rowOff>
    </xdr:to>
    <xdr:cxnSp macro="">
      <xdr:nvCxnSpPr>
        <xdr:cNvPr id="441" name="直線コネクタ 440">
          <a:extLst>
            <a:ext uri="{FF2B5EF4-FFF2-40B4-BE49-F238E27FC236}">
              <a16:creationId xmlns:a16="http://schemas.microsoft.com/office/drawing/2014/main" id="{B3951E33-98F2-41DF-90C5-E8CFAECF8B9A}"/>
            </a:ext>
          </a:extLst>
        </xdr:cNvPr>
        <xdr:cNvCxnSpPr/>
      </xdr:nvCxnSpPr>
      <xdr:spPr>
        <a:xfrm>
          <a:off x="14592300" y="698754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53975</xdr:rowOff>
    </xdr:from>
    <xdr:to>
      <xdr:col>72</xdr:col>
      <xdr:colOff>38100</xdr:colOff>
      <xdr:row>40</xdr:row>
      <xdr:rowOff>155575</xdr:rowOff>
    </xdr:to>
    <xdr:sp macro="" textlink="">
      <xdr:nvSpPr>
        <xdr:cNvPr id="442" name="楕円 441">
          <a:extLst>
            <a:ext uri="{FF2B5EF4-FFF2-40B4-BE49-F238E27FC236}">
              <a16:creationId xmlns:a16="http://schemas.microsoft.com/office/drawing/2014/main" id="{1F8540BA-2CED-4009-81A1-3950608B8364}"/>
            </a:ext>
          </a:extLst>
        </xdr:cNvPr>
        <xdr:cNvSpPr/>
      </xdr:nvSpPr>
      <xdr:spPr>
        <a:xfrm>
          <a:off x="13652500" y="6911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104775</xdr:rowOff>
    </xdr:from>
    <xdr:to>
      <xdr:col>76</xdr:col>
      <xdr:colOff>114300</xdr:colOff>
      <xdr:row>40</xdr:row>
      <xdr:rowOff>129540</xdr:rowOff>
    </xdr:to>
    <xdr:cxnSp macro="">
      <xdr:nvCxnSpPr>
        <xdr:cNvPr id="443" name="直線コネクタ 442">
          <a:extLst>
            <a:ext uri="{FF2B5EF4-FFF2-40B4-BE49-F238E27FC236}">
              <a16:creationId xmlns:a16="http://schemas.microsoft.com/office/drawing/2014/main" id="{BD37C9A5-FA7A-4BBA-A448-8769640CC20E}"/>
            </a:ext>
          </a:extLst>
        </xdr:cNvPr>
        <xdr:cNvCxnSpPr/>
      </xdr:nvCxnSpPr>
      <xdr:spPr>
        <a:xfrm>
          <a:off x="13703300" y="6962775"/>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36</xdr:row>
      <xdr:rowOff>93980</xdr:rowOff>
    </xdr:from>
    <xdr:to>
      <xdr:col>67</xdr:col>
      <xdr:colOff>101600</xdr:colOff>
      <xdr:row>37</xdr:row>
      <xdr:rowOff>24130</xdr:rowOff>
    </xdr:to>
    <xdr:sp macro="" textlink="">
      <xdr:nvSpPr>
        <xdr:cNvPr id="444" name="楕円 443">
          <a:extLst>
            <a:ext uri="{FF2B5EF4-FFF2-40B4-BE49-F238E27FC236}">
              <a16:creationId xmlns:a16="http://schemas.microsoft.com/office/drawing/2014/main" id="{87EE9F8C-9E64-46D0-BB50-BBD9FA36F925}"/>
            </a:ext>
          </a:extLst>
        </xdr:cNvPr>
        <xdr:cNvSpPr/>
      </xdr:nvSpPr>
      <xdr:spPr>
        <a:xfrm>
          <a:off x="12763500" y="626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36</xdr:row>
      <xdr:rowOff>144780</xdr:rowOff>
    </xdr:from>
    <xdr:to>
      <xdr:col>71</xdr:col>
      <xdr:colOff>177800</xdr:colOff>
      <xdr:row>40</xdr:row>
      <xdr:rowOff>104775</xdr:rowOff>
    </xdr:to>
    <xdr:cxnSp macro="">
      <xdr:nvCxnSpPr>
        <xdr:cNvPr id="445" name="直線コネクタ 444">
          <a:extLst>
            <a:ext uri="{FF2B5EF4-FFF2-40B4-BE49-F238E27FC236}">
              <a16:creationId xmlns:a16="http://schemas.microsoft.com/office/drawing/2014/main" id="{0709B8E3-ED18-40BB-9E3B-BDC92C0CFED5}"/>
            </a:ext>
          </a:extLst>
        </xdr:cNvPr>
        <xdr:cNvCxnSpPr/>
      </xdr:nvCxnSpPr>
      <xdr:spPr>
        <a:xfrm>
          <a:off x="12814300" y="6316980"/>
          <a:ext cx="889000" cy="645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74947</xdr:rowOff>
    </xdr:from>
    <xdr:ext cx="405111" cy="259045"/>
    <xdr:sp macro="" textlink="">
      <xdr:nvSpPr>
        <xdr:cNvPr id="446" name="n_1aveValue【一般廃棄物処理施設】&#10;有形固定資産減価償却率">
          <a:extLst>
            <a:ext uri="{FF2B5EF4-FFF2-40B4-BE49-F238E27FC236}">
              <a16:creationId xmlns:a16="http://schemas.microsoft.com/office/drawing/2014/main" id="{EDA0ADD5-7D31-44DA-8DAE-64A9890B4308}"/>
            </a:ext>
          </a:extLst>
        </xdr:cNvPr>
        <xdr:cNvSpPr txBox="1"/>
      </xdr:nvSpPr>
      <xdr:spPr>
        <a:xfrm>
          <a:off x="15266044" y="6247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99712</xdr:rowOff>
    </xdr:from>
    <xdr:ext cx="405111" cy="259045"/>
    <xdr:sp macro="" textlink="">
      <xdr:nvSpPr>
        <xdr:cNvPr id="447" name="n_2aveValue【一般廃棄物処理施設】&#10;有形固定資産減価償却率">
          <a:extLst>
            <a:ext uri="{FF2B5EF4-FFF2-40B4-BE49-F238E27FC236}">
              <a16:creationId xmlns:a16="http://schemas.microsoft.com/office/drawing/2014/main" id="{1C6B5FBD-34C6-487F-9FED-066F77B402A4}"/>
            </a:ext>
          </a:extLst>
        </xdr:cNvPr>
        <xdr:cNvSpPr txBox="1"/>
      </xdr:nvSpPr>
      <xdr:spPr>
        <a:xfrm>
          <a:off x="14389744" y="6271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101617</xdr:rowOff>
    </xdr:from>
    <xdr:ext cx="405111" cy="259045"/>
    <xdr:sp macro="" textlink="">
      <xdr:nvSpPr>
        <xdr:cNvPr id="448" name="n_3aveValue【一般廃棄物処理施設】&#10;有形固定資産減価償却率">
          <a:extLst>
            <a:ext uri="{FF2B5EF4-FFF2-40B4-BE49-F238E27FC236}">
              <a16:creationId xmlns:a16="http://schemas.microsoft.com/office/drawing/2014/main" id="{7A8BB0FF-8DD8-4CF8-BC07-60F3E5A225F9}"/>
            </a:ext>
          </a:extLst>
        </xdr:cNvPr>
        <xdr:cNvSpPr txBox="1"/>
      </xdr:nvSpPr>
      <xdr:spPr>
        <a:xfrm>
          <a:off x="13500744" y="6273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51452</xdr:rowOff>
    </xdr:from>
    <xdr:ext cx="405111" cy="259045"/>
    <xdr:sp macro="" textlink="">
      <xdr:nvSpPr>
        <xdr:cNvPr id="449" name="n_4aveValue【一般廃棄物処理施設】&#10;有形固定資産減価償却率">
          <a:extLst>
            <a:ext uri="{FF2B5EF4-FFF2-40B4-BE49-F238E27FC236}">
              <a16:creationId xmlns:a16="http://schemas.microsoft.com/office/drawing/2014/main" id="{4AB6CF1F-5B9C-4B44-BB9B-BD1849E81D0A}"/>
            </a:ext>
          </a:extLst>
        </xdr:cNvPr>
        <xdr:cNvSpPr txBox="1"/>
      </xdr:nvSpPr>
      <xdr:spPr>
        <a:xfrm>
          <a:off x="12611744" y="6566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41</xdr:row>
      <xdr:rowOff>22877</xdr:rowOff>
    </xdr:from>
    <xdr:ext cx="405111" cy="259045"/>
    <xdr:sp macro="" textlink="">
      <xdr:nvSpPr>
        <xdr:cNvPr id="450" name="n_1mainValue【一般廃棄物処理施設】&#10;有形固定資産減価償却率">
          <a:extLst>
            <a:ext uri="{FF2B5EF4-FFF2-40B4-BE49-F238E27FC236}">
              <a16:creationId xmlns:a16="http://schemas.microsoft.com/office/drawing/2014/main" id="{6749B44F-E42E-48B6-BD72-5446899CA48A}"/>
            </a:ext>
          </a:extLst>
        </xdr:cNvPr>
        <xdr:cNvSpPr txBox="1"/>
      </xdr:nvSpPr>
      <xdr:spPr>
        <a:xfrm>
          <a:off x="15266044" y="705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41</xdr:row>
      <xdr:rowOff>17</xdr:rowOff>
    </xdr:from>
    <xdr:ext cx="405111" cy="259045"/>
    <xdr:sp macro="" textlink="">
      <xdr:nvSpPr>
        <xdr:cNvPr id="451" name="n_2mainValue【一般廃棄物処理施設】&#10;有形固定資産減価償却率">
          <a:extLst>
            <a:ext uri="{FF2B5EF4-FFF2-40B4-BE49-F238E27FC236}">
              <a16:creationId xmlns:a16="http://schemas.microsoft.com/office/drawing/2014/main" id="{BA3C3A07-2A69-4BB4-9716-0812C764A4B9}"/>
            </a:ext>
          </a:extLst>
        </xdr:cNvPr>
        <xdr:cNvSpPr txBox="1"/>
      </xdr:nvSpPr>
      <xdr:spPr>
        <a:xfrm>
          <a:off x="14389744" y="7029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146702</xdr:rowOff>
    </xdr:from>
    <xdr:ext cx="405111" cy="259045"/>
    <xdr:sp macro="" textlink="">
      <xdr:nvSpPr>
        <xdr:cNvPr id="452" name="n_3mainValue【一般廃棄物処理施設】&#10;有形固定資産減価償却率">
          <a:extLst>
            <a:ext uri="{FF2B5EF4-FFF2-40B4-BE49-F238E27FC236}">
              <a16:creationId xmlns:a16="http://schemas.microsoft.com/office/drawing/2014/main" id="{83BCF610-CEED-4E6D-B6D7-4D3A63BA8DBF}"/>
            </a:ext>
          </a:extLst>
        </xdr:cNvPr>
        <xdr:cNvSpPr txBox="1"/>
      </xdr:nvSpPr>
      <xdr:spPr>
        <a:xfrm>
          <a:off x="13500744" y="70047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40657</xdr:rowOff>
    </xdr:from>
    <xdr:ext cx="405111" cy="259045"/>
    <xdr:sp macro="" textlink="">
      <xdr:nvSpPr>
        <xdr:cNvPr id="453" name="n_4mainValue【一般廃棄物処理施設】&#10;有形固定資産減価償却率">
          <a:extLst>
            <a:ext uri="{FF2B5EF4-FFF2-40B4-BE49-F238E27FC236}">
              <a16:creationId xmlns:a16="http://schemas.microsoft.com/office/drawing/2014/main" id="{15C7E1C1-9599-4E66-A7D6-BE552F1BD44C}"/>
            </a:ext>
          </a:extLst>
        </xdr:cNvPr>
        <xdr:cNvSpPr txBox="1"/>
      </xdr:nvSpPr>
      <xdr:spPr>
        <a:xfrm>
          <a:off x="12611744" y="6041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a:extLst>
            <a:ext uri="{FF2B5EF4-FFF2-40B4-BE49-F238E27FC236}">
              <a16:creationId xmlns:a16="http://schemas.microsoft.com/office/drawing/2014/main" id="{F57D379C-DF23-4E2F-93C6-7138ABF38662}"/>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a:extLst>
            <a:ext uri="{FF2B5EF4-FFF2-40B4-BE49-F238E27FC236}">
              <a16:creationId xmlns:a16="http://schemas.microsoft.com/office/drawing/2014/main" id="{9579CA6C-C67C-4670-A9C0-D85D54BCAF1A}"/>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a:extLst>
            <a:ext uri="{FF2B5EF4-FFF2-40B4-BE49-F238E27FC236}">
              <a16:creationId xmlns:a16="http://schemas.microsoft.com/office/drawing/2014/main" id="{F895BBB0-7320-464A-8E04-95C49482E809}"/>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a:extLst>
            <a:ext uri="{FF2B5EF4-FFF2-40B4-BE49-F238E27FC236}">
              <a16:creationId xmlns:a16="http://schemas.microsoft.com/office/drawing/2014/main" id="{B4E9F661-8336-4887-9AA4-50C6E99BFD46}"/>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a:extLst>
            <a:ext uri="{FF2B5EF4-FFF2-40B4-BE49-F238E27FC236}">
              <a16:creationId xmlns:a16="http://schemas.microsoft.com/office/drawing/2014/main" id="{009204F1-9364-4564-BE72-D4B4DDF990E3}"/>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a:extLst>
            <a:ext uri="{FF2B5EF4-FFF2-40B4-BE49-F238E27FC236}">
              <a16:creationId xmlns:a16="http://schemas.microsoft.com/office/drawing/2014/main" id="{658AC98F-6583-453D-9BBB-0E40D9333942}"/>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a:extLst>
            <a:ext uri="{FF2B5EF4-FFF2-40B4-BE49-F238E27FC236}">
              <a16:creationId xmlns:a16="http://schemas.microsoft.com/office/drawing/2014/main" id="{CEE26B6A-528C-4DA8-8A9F-AE45DA5DCA81}"/>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a:extLst>
            <a:ext uri="{FF2B5EF4-FFF2-40B4-BE49-F238E27FC236}">
              <a16:creationId xmlns:a16="http://schemas.microsoft.com/office/drawing/2014/main" id="{A3E6F5C5-69CF-446C-8E25-4556C648AD03}"/>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a:extLst>
            <a:ext uri="{FF2B5EF4-FFF2-40B4-BE49-F238E27FC236}">
              <a16:creationId xmlns:a16="http://schemas.microsoft.com/office/drawing/2014/main" id="{6C9B5960-EC60-4D89-B105-B20D758134F1}"/>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a:extLst>
            <a:ext uri="{FF2B5EF4-FFF2-40B4-BE49-F238E27FC236}">
              <a16:creationId xmlns:a16="http://schemas.microsoft.com/office/drawing/2014/main" id="{6613C814-FC32-4725-825C-4524FF3645F8}"/>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64" name="直線コネクタ 463">
          <a:extLst>
            <a:ext uri="{FF2B5EF4-FFF2-40B4-BE49-F238E27FC236}">
              <a16:creationId xmlns:a16="http://schemas.microsoft.com/office/drawing/2014/main" id="{2DFBC4C9-B99D-4D4D-9784-22C342D2DAD6}"/>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465" name="テキスト ボックス 464">
          <a:extLst>
            <a:ext uri="{FF2B5EF4-FFF2-40B4-BE49-F238E27FC236}">
              <a16:creationId xmlns:a16="http://schemas.microsoft.com/office/drawing/2014/main" id="{B2F4334A-EF81-47C7-9B81-56C8F072AE27}"/>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66" name="直線コネクタ 465">
          <a:extLst>
            <a:ext uri="{FF2B5EF4-FFF2-40B4-BE49-F238E27FC236}">
              <a16:creationId xmlns:a16="http://schemas.microsoft.com/office/drawing/2014/main" id="{B25170A1-D540-4546-BFD6-2CF14C3430D9}"/>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467" name="テキスト ボックス 466">
          <a:extLst>
            <a:ext uri="{FF2B5EF4-FFF2-40B4-BE49-F238E27FC236}">
              <a16:creationId xmlns:a16="http://schemas.microsoft.com/office/drawing/2014/main" id="{214A896F-7B20-46C7-A082-7C5EFD9C981C}"/>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8" name="直線コネクタ 467">
          <a:extLst>
            <a:ext uri="{FF2B5EF4-FFF2-40B4-BE49-F238E27FC236}">
              <a16:creationId xmlns:a16="http://schemas.microsoft.com/office/drawing/2014/main" id="{A8AACDF4-76DF-41AE-A888-B0C0552F5F4E}"/>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469" name="テキスト ボックス 468">
          <a:extLst>
            <a:ext uri="{FF2B5EF4-FFF2-40B4-BE49-F238E27FC236}">
              <a16:creationId xmlns:a16="http://schemas.microsoft.com/office/drawing/2014/main" id="{E0D50BD4-BE5E-425D-92F7-08B1E7C008C0}"/>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70" name="直線コネクタ 469">
          <a:extLst>
            <a:ext uri="{FF2B5EF4-FFF2-40B4-BE49-F238E27FC236}">
              <a16:creationId xmlns:a16="http://schemas.microsoft.com/office/drawing/2014/main" id="{B90098F8-E178-4440-89A9-2C6EE7EFB16B}"/>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471" name="テキスト ボックス 470">
          <a:extLst>
            <a:ext uri="{FF2B5EF4-FFF2-40B4-BE49-F238E27FC236}">
              <a16:creationId xmlns:a16="http://schemas.microsoft.com/office/drawing/2014/main" id="{5B2170A7-93F0-4833-B7A9-4FD5CD94D449}"/>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72" name="直線コネクタ 471">
          <a:extLst>
            <a:ext uri="{FF2B5EF4-FFF2-40B4-BE49-F238E27FC236}">
              <a16:creationId xmlns:a16="http://schemas.microsoft.com/office/drawing/2014/main" id="{4482354B-ED18-4FD3-9C57-B31E75CE1A55}"/>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473" name="テキスト ボックス 472">
          <a:extLst>
            <a:ext uri="{FF2B5EF4-FFF2-40B4-BE49-F238E27FC236}">
              <a16:creationId xmlns:a16="http://schemas.microsoft.com/office/drawing/2014/main" id="{2BA3D949-54F8-44F7-B745-E2B3B602CF18}"/>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4" name="直線コネクタ 473">
          <a:extLst>
            <a:ext uri="{FF2B5EF4-FFF2-40B4-BE49-F238E27FC236}">
              <a16:creationId xmlns:a16="http://schemas.microsoft.com/office/drawing/2014/main" id="{0742C632-734F-495B-87D6-9C0C3162B4EF}"/>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75" name="テキスト ボックス 474">
          <a:extLst>
            <a:ext uri="{FF2B5EF4-FFF2-40B4-BE49-F238E27FC236}">
              <a16:creationId xmlns:a16="http://schemas.microsoft.com/office/drawing/2014/main" id="{4E937173-1B9D-4F50-9DF1-DB4C50306B55}"/>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6" name="【一般廃棄物処理施設】&#10;一人当たり有形固定資産（償却資産）額グラフ枠">
          <a:extLst>
            <a:ext uri="{FF2B5EF4-FFF2-40B4-BE49-F238E27FC236}">
              <a16:creationId xmlns:a16="http://schemas.microsoft.com/office/drawing/2014/main" id="{CCE2A729-7116-4047-AC2C-9FF2E2AF56BE}"/>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98881</xdr:rowOff>
    </xdr:from>
    <xdr:to>
      <xdr:col>116</xdr:col>
      <xdr:colOff>62864</xdr:colOff>
      <xdr:row>42</xdr:row>
      <xdr:rowOff>30087</xdr:rowOff>
    </xdr:to>
    <xdr:cxnSp macro="">
      <xdr:nvCxnSpPr>
        <xdr:cNvPr id="477" name="直線コネクタ 476">
          <a:extLst>
            <a:ext uri="{FF2B5EF4-FFF2-40B4-BE49-F238E27FC236}">
              <a16:creationId xmlns:a16="http://schemas.microsoft.com/office/drawing/2014/main" id="{FFF710EA-657F-417F-91A3-53915F265E94}"/>
            </a:ext>
          </a:extLst>
        </xdr:cNvPr>
        <xdr:cNvCxnSpPr/>
      </xdr:nvCxnSpPr>
      <xdr:spPr>
        <a:xfrm flipV="1">
          <a:off x="22160864" y="5928181"/>
          <a:ext cx="0" cy="13028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33914</xdr:rowOff>
    </xdr:from>
    <xdr:ext cx="469744" cy="259045"/>
    <xdr:sp macro="" textlink="">
      <xdr:nvSpPr>
        <xdr:cNvPr id="478" name="【一般廃棄物処理施設】&#10;一人当たり有形固定資産（償却資産）額最小値テキスト">
          <a:extLst>
            <a:ext uri="{FF2B5EF4-FFF2-40B4-BE49-F238E27FC236}">
              <a16:creationId xmlns:a16="http://schemas.microsoft.com/office/drawing/2014/main" id="{660249BB-9FFF-4F1B-B6EE-6A212AB8CD0A}"/>
            </a:ext>
          </a:extLst>
        </xdr:cNvPr>
        <xdr:cNvSpPr txBox="1"/>
      </xdr:nvSpPr>
      <xdr:spPr>
        <a:xfrm>
          <a:off x="22199600" y="7234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30087</xdr:rowOff>
    </xdr:from>
    <xdr:to>
      <xdr:col>116</xdr:col>
      <xdr:colOff>152400</xdr:colOff>
      <xdr:row>42</xdr:row>
      <xdr:rowOff>30087</xdr:rowOff>
    </xdr:to>
    <xdr:cxnSp macro="">
      <xdr:nvCxnSpPr>
        <xdr:cNvPr id="479" name="直線コネクタ 478">
          <a:extLst>
            <a:ext uri="{FF2B5EF4-FFF2-40B4-BE49-F238E27FC236}">
              <a16:creationId xmlns:a16="http://schemas.microsoft.com/office/drawing/2014/main" id="{09BE99DB-A254-4F59-A98B-D40496719D7D}"/>
            </a:ext>
          </a:extLst>
        </xdr:cNvPr>
        <xdr:cNvCxnSpPr/>
      </xdr:nvCxnSpPr>
      <xdr:spPr>
        <a:xfrm>
          <a:off x="22072600" y="7230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45558</xdr:rowOff>
    </xdr:from>
    <xdr:ext cx="599010" cy="259045"/>
    <xdr:sp macro="" textlink="">
      <xdr:nvSpPr>
        <xdr:cNvPr id="480" name="【一般廃棄物処理施設】&#10;一人当たり有形固定資産（償却資産）額最大値テキスト">
          <a:extLst>
            <a:ext uri="{FF2B5EF4-FFF2-40B4-BE49-F238E27FC236}">
              <a16:creationId xmlns:a16="http://schemas.microsoft.com/office/drawing/2014/main" id="{EEA926C9-37F8-4FA8-991D-BB9253A492DA}"/>
            </a:ext>
          </a:extLst>
        </xdr:cNvPr>
        <xdr:cNvSpPr txBox="1"/>
      </xdr:nvSpPr>
      <xdr:spPr>
        <a:xfrm>
          <a:off x="22199600" y="57034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344,047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98881</xdr:rowOff>
    </xdr:from>
    <xdr:to>
      <xdr:col>116</xdr:col>
      <xdr:colOff>152400</xdr:colOff>
      <xdr:row>34</xdr:row>
      <xdr:rowOff>98881</xdr:rowOff>
    </xdr:to>
    <xdr:cxnSp macro="">
      <xdr:nvCxnSpPr>
        <xdr:cNvPr id="481" name="直線コネクタ 480">
          <a:extLst>
            <a:ext uri="{FF2B5EF4-FFF2-40B4-BE49-F238E27FC236}">
              <a16:creationId xmlns:a16="http://schemas.microsoft.com/office/drawing/2014/main" id="{56E87EEC-956E-473B-AF7F-87F59B050106}"/>
            </a:ext>
          </a:extLst>
        </xdr:cNvPr>
        <xdr:cNvCxnSpPr/>
      </xdr:nvCxnSpPr>
      <xdr:spPr>
        <a:xfrm>
          <a:off x="22072600" y="5928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131149</xdr:rowOff>
    </xdr:from>
    <xdr:ext cx="534377" cy="259045"/>
    <xdr:sp macro="" textlink="">
      <xdr:nvSpPr>
        <xdr:cNvPr id="482" name="【一般廃棄物処理施設】&#10;一人当たり有形固定資産（償却資産）額平均値テキスト">
          <a:extLst>
            <a:ext uri="{FF2B5EF4-FFF2-40B4-BE49-F238E27FC236}">
              <a16:creationId xmlns:a16="http://schemas.microsoft.com/office/drawing/2014/main" id="{51D1CAFC-00FB-4D2D-AD9B-8188A2D5BD17}"/>
            </a:ext>
          </a:extLst>
        </xdr:cNvPr>
        <xdr:cNvSpPr txBox="1"/>
      </xdr:nvSpPr>
      <xdr:spPr>
        <a:xfrm>
          <a:off x="22199600" y="681769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152722</xdr:rowOff>
    </xdr:from>
    <xdr:to>
      <xdr:col>116</xdr:col>
      <xdr:colOff>114300</xdr:colOff>
      <xdr:row>40</xdr:row>
      <xdr:rowOff>82872</xdr:rowOff>
    </xdr:to>
    <xdr:sp macro="" textlink="">
      <xdr:nvSpPr>
        <xdr:cNvPr id="483" name="フローチャート: 判断 482">
          <a:extLst>
            <a:ext uri="{FF2B5EF4-FFF2-40B4-BE49-F238E27FC236}">
              <a16:creationId xmlns:a16="http://schemas.microsoft.com/office/drawing/2014/main" id="{81A44E09-1E84-4E1F-8F57-3A59FA43D2F1}"/>
            </a:ext>
          </a:extLst>
        </xdr:cNvPr>
        <xdr:cNvSpPr/>
      </xdr:nvSpPr>
      <xdr:spPr>
        <a:xfrm>
          <a:off x="22110700" y="6839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168561</xdr:rowOff>
    </xdr:from>
    <xdr:to>
      <xdr:col>112</xdr:col>
      <xdr:colOff>38100</xdr:colOff>
      <xdr:row>40</xdr:row>
      <xdr:rowOff>98711</xdr:rowOff>
    </xdr:to>
    <xdr:sp macro="" textlink="">
      <xdr:nvSpPr>
        <xdr:cNvPr id="484" name="フローチャート: 判断 483">
          <a:extLst>
            <a:ext uri="{FF2B5EF4-FFF2-40B4-BE49-F238E27FC236}">
              <a16:creationId xmlns:a16="http://schemas.microsoft.com/office/drawing/2014/main" id="{5A0CC739-D253-42C9-B7EF-6DB98EA238AF}"/>
            </a:ext>
          </a:extLst>
        </xdr:cNvPr>
        <xdr:cNvSpPr/>
      </xdr:nvSpPr>
      <xdr:spPr>
        <a:xfrm>
          <a:off x="21272500" y="6855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30917</xdr:rowOff>
    </xdr:from>
    <xdr:to>
      <xdr:col>107</xdr:col>
      <xdr:colOff>101600</xdr:colOff>
      <xdr:row>40</xdr:row>
      <xdr:rowOff>132517</xdr:rowOff>
    </xdr:to>
    <xdr:sp macro="" textlink="">
      <xdr:nvSpPr>
        <xdr:cNvPr id="485" name="フローチャート: 判断 484">
          <a:extLst>
            <a:ext uri="{FF2B5EF4-FFF2-40B4-BE49-F238E27FC236}">
              <a16:creationId xmlns:a16="http://schemas.microsoft.com/office/drawing/2014/main" id="{2EAAD971-B2AC-4BDF-B0B5-6C86B42971FE}"/>
            </a:ext>
          </a:extLst>
        </xdr:cNvPr>
        <xdr:cNvSpPr/>
      </xdr:nvSpPr>
      <xdr:spPr>
        <a:xfrm>
          <a:off x="20383500" y="6888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25217</xdr:rowOff>
    </xdr:from>
    <xdr:to>
      <xdr:col>102</xdr:col>
      <xdr:colOff>165100</xdr:colOff>
      <xdr:row>40</xdr:row>
      <xdr:rowOff>126817</xdr:rowOff>
    </xdr:to>
    <xdr:sp macro="" textlink="">
      <xdr:nvSpPr>
        <xdr:cNvPr id="486" name="フローチャート: 判断 485">
          <a:extLst>
            <a:ext uri="{FF2B5EF4-FFF2-40B4-BE49-F238E27FC236}">
              <a16:creationId xmlns:a16="http://schemas.microsoft.com/office/drawing/2014/main" id="{6F6A55C4-0E6F-4C96-A0F7-AE86D0B7E09C}"/>
            </a:ext>
          </a:extLst>
        </xdr:cNvPr>
        <xdr:cNvSpPr/>
      </xdr:nvSpPr>
      <xdr:spPr>
        <a:xfrm>
          <a:off x="19494500" y="68832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44000</xdr:rowOff>
    </xdr:from>
    <xdr:to>
      <xdr:col>98</xdr:col>
      <xdr:colOff>38100</xdr:colOff>
      <xdr:row>40</xdr:row>
      <xdr:rowOff>145600</xdr:rowOff>
    </xdr:to>
    <xdr:sp macro="" textlink="">
      <xdr:nvSpPr>
        <xdr:cNvPr id="487" name="フローチャート: 判断 486">
          <a:extLst>
            <a:ext uri="{FF2B5EF4-FFF2-40B4-BE49-F238E27FC236}">
              <a16:creationId xmlns:a16="http://schemas.microsoft.com/office/drawing/2014/main" id="{6B825901-33FD-4E6E-8883-05C15ACFAB1C}"/>
            </a:ext>
          </a:extLst>
        </xdr:cNvPr>
        <xdr:cNvSpPr/>
      </xdr:nvSpPr>
      <xdr:spPr>
        <a:xfrm>
          <a:off x="18605500" y="690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7D060785-15F4-4D36-BDB5-CE84EDD77F0F}"/>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9E66F6C9-8EDA-4F62-AF61-FC6FA2B209D9}"/>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93C60316-8C30-4CA5-88D5-DC3B3467CCD6}"/>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BE32667A-18A4-42D5-8445-0AA49D874F8C}"/>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47AB7D8C-8907-460C-9530-EE3AED95772A}"/>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22424</xdr:rowOff>
    </xdr:from>
    <xdr:to>
      <xdr:col>116</xdr:col>
      <xdr:colOff>114300</xdr:colOff>
      <xdr:row>38</xdr:row>
      <xdr:rowOff>124024</xdr:rowOff>
    </xdr:to>
    <xdr:sp macro="" textlink="">
      <xdr:nvSpPr>
        <xdr:cNvPr id="493" name="楕円 492">
          <a:extLst>
            <a:ext uri="{FF2B5EF4-FFF2-40B4-BE49-F238E27FC236}">
              <a16:creationId xmlns:a16="http://schemas.microsoft.com/office/drawing/2014/main" id="{74FA7173-BFA1-4F6C-9BC9-47C09D2275FA}"/>
            </a:ext>
          </a:extLst>
        </xdr:cNvPr>
        <xdr:cNvSpPr/>
      </xdr:nvSpPr>
      <xdr:spPr>
        <a:xfrm>
          <a:off x="22110700" y="6537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37</xdr:row>
      <xdr:rowOff>45301</xdr:rowOff>
    </xdr:from>
    <xdr:ext cx="599010" cy="259045"/>
    <xdr:sp macro="" textlink="">
      <xdr:nvSpPr>
        <xdr:cNvPr id="494" name="【一般廃棄物処理施設】&#10;一人当たり有形固定資産（償却資産）額該当値テキスト">
          <a:extLst>
            <a:ext uri="{FF2B5EF4-FFF2-40B4-BE49-F238E27FC236}">
              <a16:creationId xmlns:a16="http://schemas.microsoft.com/office/drawing/2014/main" id="{E19FB831-A78D-46A6-9B45-0D0AB13D61CC}"/>
            </a:ext>
          </a:extLst>
        </xdr:cNvPr>
        <xdr:cNvSpPr txBox="1"/>
      </xdr:nvSpPr>
      <xdr:spPr>
        <a:xfrm>
          <a:off x="22199600" y="63889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36887</xdr:rowOff>
    </xdr:from>
    <xdr:to>
      <xdr:col>112</xdr:col>
      <xdr:colOff>38100</xdr:colOff>
      <xdr:row>38</xdr:row>
      <xdr:rowOff>138487</xdr:rowOff>
    </xdr:to>
    <xdr:sp macro="" textlink="">
      <xdr:nvSpPr>
        <xdr:cNvPr id="495" name="楕円 494">
          <a:extLst>
            <a:ext uri="{FF2B5EF4-FFF2-40B4-BE49-F238E27FC236}">
              <a16:creationId xmlns:a16="http://schemas.microsoft.com/office/drawing/2014/main" id="{8667ED8F-20CC-4F70-8282-D12D9BD0CC04}"/>
            </a:ext>
          </a:extLst>
        </xdr:cNvPr>
        <xdr:cNvSpPr/>
      </xdr:nvSpPr>
      <xdr:spPr>
        <a:xfrm>
          <a:off x="21272500" y="6551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73224</xdr:rowOff>
    </xdr:from>
    <xdr:to>
      <xdr:col>116</xdr:col>
      <xdr:colOff>63500</xdr:colOff>
      <xdr:row>38</xdr:row>
      <xdr:rowOff>87687</xdr:rowOff>
    </xdr:to>
    <xdr:cxnSp macro="">
      <xdr:nvCxnSpPr>
        <xdr:cNvPr id="496" name="直線コネクタ 495">
          <a:extLst>
            <a:ext uri="{FF2B5EF4-FFF2-40B4-BE49-F238E27FC236}">
              <a16:creationId xmlns:a16="http://schemas.microsoft.com/office/drawing/2014/main" id="{1D858A6A-0ACC-429A-8736-20B0D8A7018E}"/>
            </a:ext>
          </a:extLst>
        </xdr:cNvPr>
        <xdr:cNvCxnSpPr/>
      </xdr:nvCxnSpPr>
      <xdr:spPr>
        <a:xfrm flipV="1">
          <a:off x="21323300" y="6588324"/>
          <a:ext cx="838200" cy="14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54657</xdr:rowOff>
    </xdr:from>
    <xdr:to>
      <xdr:col>107</xdr:col>
      <xdr:colOff>101600</xdr:colOff>
      <xdr:row>38</xdr:row>
      <xdr:rowOff>156257</xdr:rowOff>
    </xdr:to>
    <xdr:sp macro="" textlink="">
      <xdr:nvSpPr>
        <xdr:cNvPr id="497" name="楕円 496">
          <a:extLst>
            <a:ext uri="{FF2B5EF4-FFF2-40B4-BE49-F238E27FC236}">
              <a16:creationId xmlns:a16="http://schemas.microsoft.com/office/drawing/2014/main" id="{DA64E031-6121-4013-A80A-A8FA68D165A0}"/>
            </a:ext>
          </a:extLst>
        </xdr:cNvPr>
        <xdr:cNvSpPr/>
      </xdr:nvSpPr>
      <xdr:spPr>
        <a:xfrm>
          <a:off x="20383500" y="6569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87687</xdr:rowOff>
    </xdr:from>
    <xdr:to>
      <xdr:col>111</xdr:col>
      <xdr:colOff>177800</xdr:colOff>
      <xdr:row>38</xdr:row>
      <xdr:rowOff>105457</xdr:rowOff>
    </xdr:to>
    <xdr:cxnSp macro="">
      <xdr:nvCxnSpPr>
        <xdr:cNvPr id="498" name="直線コネクタ 497">
          <a:extLst>
            <a:ext uri="{FF2B5EF4-FFF2-40B4-BE49-F238E27FC236}">
              <a16:creationId xmlns:a16="http://schemas.microsoft.com/office/drawing/2014/main" id="{FFD11B68-AE1A-49C9-ADC4-E2C2347AC4DA}"/>
            </a:ext>
          </a:extLst>
        </xdr:cNvPr>
        <xdr:cNvCxnSpPr/>
      </xdr:nvCxnSpPr>
      <xdr:spPr>
        <a:xfrm flipV="1">
          <a:off x="20434300" y="6602787"/>
          <a:ext cx="889000" cy="17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76363</xdr:rowOff>
    </xdr:from>
    <xdr:to>
      <xdr:col>102</xdr:col>
      <xdr:colOff>165100</xdr:colOff>
      <xdr:row>39</xdr:row>
      <xdr:rowOff>6513</xdr:rowOff>
    </xdr:to>
    <xdr:sp macro="" textlink="">
      <xdr:nvSpPr>
        <xdr:cNvPr id="499" name="楕円 498">
          <a:extLst>
            <a:ext uri="{FF2B5EF4-FFF2-40B4-BE49-F238E27FC236}">
              <a16:creationId xmlns:a16="http://schemas.microsoft.com/office/drawing/2014/main" id="{4D08181C-F626-48D6-9F9F-452FC4CAC1F3}"/>
            </a:ext>
          </a:extLst>
        </xdr:cNvPr>
        <xdr:cNvSpPr/>
      </xdr:nvSpPr>
      <xdr:spPr>
        <a:xfrm>
          <a:off x="19494500" y="6591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105457</xdr:rowOff>
    </xdr:from>
    <xdr:to>
      <xdr:col>107</xdr:col>
      <xdr:colOff>50800</xdr:colOff>
      <xdr:row>38</xdr:row>
      <xdr:rowOff>127163</xdr:rowOff>
    </xdr:to>
    <xdr:cxnSp macro="">
      <xdr:nvCxnSpPr>
        <xdr:cNvPr id="500" name="直線コネクタ 499">
          <a:extLst>
            <a:ext uri="{FF2B5EF4-FFF2-40B4-BE49-F238E27FC236}">
              <a16:creationId xmlns:a16="http://schemas.microsoft.com/office/drawing/2014/main" id="{031DDEE3-2026-4A71-9241-627E198C3F08}"/>
            </a:ext>
          </a:extLst>
        </xdr:cNvPr>
        <xdr:cNvCxnSpPr/>
      </xdr:nvCxnSpPr>
      <xdr:spPr>
        <a:xfrm flipV="1">
          <a:off x="19545300" y="6620557"/>
          <a:ext cx="889000" cy="21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133531</xdr:rowOff>
    </xdr:from>
    <xdr:to>
      <xdr:col>98</xdr:col>
      <xdr:colOff>38100</xdr:colOff>
      <xdr:row>42</xdr:row>
      <xdr:rowOff>63681</xdr:rowOff>
    </xdr:to>
    <xdr:sp macro="" textlink="">
      <xdr:nvSpPr>
        <xdr:cNvPr id="501" name="楕円 500">
          <a:extLst>
            <a:ext uri="{FF2B5EF4-FFF2-40B4-BE49-F238E27FC236}">
              <a16:creationId xmlns:a16="http://schemas.microsoft.com/office/drawing/2014/main" id="{D9CDE373-28E8-4A34-B04A-C4354598A0F4}"/>
            </a:ext>
          </a:extLst>
        </xdr:cNvPr>
        <xdr:cNvSpPr/>
      </xdr:nvSpPr>
      <xdr:spPr>
        <a:xfrm>
          <a:off x="18605500" y="7162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127163</xdr:rowOff>
    </xdr:from>
    <xdr:to>
      <xdr:col>102</xdr:col>
      <xdr:colOff>114300</xdr:colOff>
      <xdr:row>42</xdr:row>
      <xdr:rowOff>12881</xdr:rowOff>
    </xdr:to>
    <xdr:cxnSp macro="">
      <xdr:nvCxnSpPr>
        <xdr:cNvPr id="502" name="直線コネクタ 501">
          <a:extLst>
            <a:ext uri="{FF2B5EF4-FFF2-40B4-BE49-F238E27FC236}">
              <a16:creationId xmlns:a16="http://schemas.microsoft.com/office/drawing/2014/main" id="{1462F2E0-645A-4366-8D8D-BD57A22F2615}"/>
            </a:ext>
          </a:extLst>
        </xdr:cNvPr>
        <xdr:cNvCxnSpPr/>
      </xdr:nvCxnSpPr>
      <xdr:spPr>
        <a:xfrm flipV="1">
          <a:off x="18656300" y="6642263"/>
          <a:ext cx="889000" cy="571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40</xdr:row>
      <xdr:rowOff>89838</xdr:rowOff>
    </xdr:from>
    <xdr:ext cx="534377" cy="259045"/>
    <xdr:sp macro="" textlink="">
      <xdr:nvSpPr>
        <xdr:cNvPr id="503" name="n_1aveValue【一般廃棄物処理施設】&#10;一人当たり有形固定資産（償却資産）額">
          <a:extLst>
            <a:ext uri="{FF2B5EF4-FFF2-40B4-BE49-F238E27FC236}">
              <a16:creationId xmlns:a16="http://schemas.microsoft.com/office/drawing/2014/main" id="{236E196E-77F1-4086-9174-DFB28CC3499C}"/>
            </a:ext>
          </a:extLst>
        </xdr:cNvPr>
        <xdr:cNvSpPr txBox="1"/>
      </xdr:nvSpPr>
      <xdr:spPr>
        <a:xfrm>
          <a:off x="21043411" y="6947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40</xdr:row>
      <xdr:rowOff>123644</xdr:rowOff>
    </xdr:from>
    <xdr:ext cx="534377" cy="259045"/>
    <xdr:sp macro="" textlink="">
      <xdr:nvSpPr>
        <xdr:cNvPr id="504" name="n_2aveValue【一般廃棄物処理施設】&#10;一人当たり有形固定資産（償却資産）額">
          <a:extLst>
            <a:ext uri="{FF2B5EF4-FFF2-40B4-BE49-F238E27FC236}">
              <a16:creationId xmlns:a16="http://schemas.microsoft.com/office/drawing/2014/main" id="{96515903-2381-4BFF-B141-5BB4FF3B10BB}"/>
            </a:ext>
          </a:extLst>
        </xdr:cNvPr>
        <xdr:cNvSpPr txBox="1"/>
      </xdr:nvSpPr>
      <xdr:spPr>
        <a:xfrm>
          <a:off x="20167111" y="6981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40</xdr:row>
      <xdr:rowOff>117944</xdr:rowOff>
    </xdr:from>
    <xdr:ext cx="534377" cy="259045"/>
    <xdr:sp macro="" textlink="">
      <xdr:nvSpPr>
        <xdr:cNvPr id="505" name="n_3aveValue【一般廃棄物処理施設】&#10;一人当たり有形固定資産（償却資産）額">
          <a:extLst>
            <a:ext uri="{FF2B5EF4-FFF2-40B4-BE49-F238E27FC236}">
              <a16:creationId xmlns:a16="http://schemas.microsoft.com/office/drawing/2014/main" id="{FDCF2E57-13AC-4059-BAEA-2CCEAC0EF424}"/>
            </a:ext>
          </a:extLst>
        </xdr:cNvPr>
        <xdr:cNvSpPr txBox="1"/>
      </xdr:nvSpPr>
      <xdr:spPr>
        <a:xfrm>
          <a:off x="19278111" y="6975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38</xdr:row>
      <xdr:rowOff>162127</xdr:rowOff>
    </xdr:from>
    <xdr:ext cx="534377" cy="259045"/>
    <xdr:sp macro="" textlink="">
      <xdr:nvSpPr>
        <xdr:cNvPr id="506" name="n_4aveValue【一般廃棄物処理施設】&#10;一人当たり有形固定資産（償却資産）額">
          <a:extLst>
            <a:ext uri="{FF2B5EF4-FFF2-40B4-BE49-F238E27FC236}">
              <a16:creationId xmlns:a16="http://schemas.microsoft.com/office/drawing/2014/main" id="{E30E5D9C-4D2F-44CD-B714-458E6A888E17}"/>
            </a:ext>
          </a:extLst>
        </xdr:cNvPr>
        <xdr:cNvSpPr txBox="1"/>
      </xdr:nvSpPr>
      <xdr:spPr>
        <a:xfrm>
          <a:off x="18389111" y="6677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36</xdr:row>
      <xdr:rowOff>155014</xdr:rowOff>
    </xdr:from>
    <xdr:ext cx="599010" cy="259045"/>
    <xdr:sp macro="" textlink="">
      <xdr:nvSpPr>
        <xdr:cNvPr id="507" name="n_1mainValue【一般廃棄物処理施設】&#10;一人当たり有形固定資産（償却資産）額">
          <a:extLst>
            <a:ext uri="{FF2B5EF4-FFF2-40B4-BE49-F238E27FC236}">
              <a16:creationId xmlns:a16="http://schemas.microsoft.com/office/drawing/2014/main" id="{81E10445-A748-4557-BC7F-B11ADD5618B8}"/>
            </a:ext>
          </a:extLst>
        </xdr:cNvPr>
        <xdr:cNvSpPr txBox="1"/>
      </xdr:nvSpPr>
      <xdr:spPr>
        <a:xfrm>
          <a:off x="21011095" y="63272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37</xdr:row>
      <xdr:rowOff>1334</xdr:rowOff>
    </xdr:from>
    <xdr:ext cx="599010" cy="259045"/>
    <xdr:sp macro="" textlink="">
      <xdr:nvSpPr>
        <xdr:cNvPr id="508" name="n_2mainValue【一般廃棄物処理施設】&#10;一人当たり有形固定資産（償却資産）額">
          <a:extLst>
            <a:ext uri="{FF2B5EF4-FFF2-40B4-BE49-F238E27FC236}">
              <a16:creationId xmlns:a16="http://schemas.microsoft.com/office/drawing/2014/main" id="{C5B81A77-E23F-4FA9-823A-A10387F59AA2}"/>
            </a:ext>
          </a:extLst>
        </xdr:cNvPr>
        <xdr:cNvSpPr txBox="1"/>
      </xdr:nvSpPr>
      <xdr:spPr>
        <a:xfrm>
          <a:off x="20134795" y="6344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37</xdr:row>
      <xdr:rowOff>23039</xdr:rowOff>
    </xdr:from>
    <xdr:ext cx="599010" cy="259045"/>
    <xdr:sp macro="" textlink="">
      <xdr:nvSpPr>
        <xdr:cNvPr id="509" name="n_3mainValue【一般廃棄物処理施設】&#10;一人当たり有形固定資産（償却資産）額">
          <a:extLst>
            <a:ext uri="{FF2B5EF4-FFF2-40B4-BE49-F238E27FC236}">
              <a16:creationId xmlns:a16="http://schemas.microsoft.com/office/drawing/2014/main" id="{AF2A257B-31C0-4BB3-BCD7-36E214E9EFF0}"/>
            </a:ext>
          </a:extLst>
        </xdr:cNvPr>
        <xdr:cNvSpPr txBox="1"/>
      </xdr:nvSpPr>
      <xdr:spPr>
        <a:xfrm>
          <a:off x="19245795" y="6366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133428</xdr:colOff>
      <xdr:row>42</xdr:row>
      <xdr:rowOff>54808</xdr:rowOff>
    </xdr:from>
    <xdr:ext cx="469744" cy="259045"/>
    <xdr:sp macro="" textlink="">
      <xdr:nvSpPr>
        <xdr:cNvPr id="510" name="n_4mainValue【一般廃棄物処理施設】&#10;一人当たり有形固定資産（償却資産）額">
          <a:extLst>
            <a:ext uri="{FF2B5EF4-FFF2-40B4-BE49-F238E27FC236}">
              <a16:creationId xmlns:a16="http://schemas.microsoft.com/office/drawing/2014/main" id="{560433B0-1D8B-4292-B0CD-E02B1EA7A16C}"/>
            </a:ext>
          </a:extLst>
        </xdr:cNvPr>
        <xdr:cNvSpPr txBox="1"/>
      </xdr:nvSpPr>
      <xdr:spPr>
        <a:xfrm>
          <a:off x="18421428" y="72557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1" name="正方形/長方形 510">
          <a:extLst>
            <a:ext uri="{FF2B5EF4-FFF2-40B4-BE49-F238E27FC236}">
              <a16:creationId xmlns:a16="http://schemas.microsoft.com/office/drawing/2014/main" id="{3EEA58A9-17E8-4A5B-829A-07CE1F064D5F}"/>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2" name="正方形/長方形 511">
          <a:extLst>
            <a:ext uri="{FF2B5EF4-FFF2-40B4-BE49-F238E27FC236}">
              <a16:creationId xmlns:a16="http://schemas.microsoft.com/office/drawing/2014/main" id="{D303FD69-CA84-4198-84AD-2301E5EAA085}"/>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3" name="正方形/長方形 512">
          <a:extLst>
            <a:ext uri="{FF2B5EF4-FFF2-40B4-BE49-F238E27FC236}">
              <a16:creationId xmlns:a16="http://schemas.microsoft.com/office/drawing/2014/main" id="{24627996-158E-43BB-AB5E-937F54AA4A7A}"/>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4" name="正方形/長方形 513">
          <a:extLst>
            <a:ext uri="{FF2B5EF4-FFF2-40B4-BE49-F238E27FC236}">
              <a16:creationId xmlns:a16="http://schemas.microsoft.com/office/drawing/2014/main" id="{36D1F2DA-5221-43F5-804D-8F0E2BE60620}"/>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5" name="正方形/長方形 514">
          <a:extLst>
            <a:ext uri="{FF2B5EF4-FFF2-40B4-BE49-F238E27FC236}">
              <a16:creationId xmlns:a16="http://schemas.microsoft.com/office/drawing/2014/main" id="{0E4388D0-5460-4D0D-9A09-C8FA2795F024}"/>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6" name="正方形/長方形 515">
          <a:extLst>
            <a:ext uri="{FF2B5EF4-FFF2-40B4-BE49-F238E27FC236}">
              <a16:creationId xmlns:a16="http://schemas.microsoft.com/office/drawing/2014/main" id="{23670185-33BC-48A3-87C5-AB290B07FE1D}"/>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7" name="正方形/長方形 516">
          <a:extLst>
            <a:ext uri="{FF2B5EF4-FFF2-40B4-BE49-F238E27FC236}">
              <a16:creationId xmlns:a16="http://schemas.microsoft.com/office/drawing/2014/main" id="{04666BA2-1FD6-4CFD-9E56-06C5D26FFBCD}"/>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8" name="正方形/長方形 517">
          <a:extLst>
            <a:ext uri="{FF2B5EF4-FFF2-40B4-BE49-F238E27FC236}">
              <a16:creationId xmlns:a16="http://schemas.microsoft.com/office/drawing/2014/main" id="{E4A9FE5F-9FC0-4594-ABF6-3048B11BBFDE}"/>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9" name="テキスト ボックス 518">
          <a:extLst>
            <a:ext uri="{FF2B5EF4-FFF2-40B4-BE49-F238E27FC236}">
              <a16:creationId xmlns:a16="http://schemas.microsoft.com/office/drawing/2014/main" id="{7D06C0EA-DAFC-4F75-8216-E56979AD0C44}"/>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0" name="直線コネクタ 519">
          <a:extLst>
            <a:ext uri="{FF2B5EF4-FFF2-40B4-BE49-F238E27FC236}">
              <a16:creationId xmlns:a16="http://schemas.microsoft.com/office/drawing/2014/main" id="{D21154D2-30D4-4753-B251-9182AC88F5D7}"/>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1" name="テキスト ボックス 520">
          <a:extLst>
            <a:ext uri="{FF2B5EF4-FFF2-40B4-BE49-F238E27FC236}">
              <a16:creationId xmlns:a16="http://schemas.microsoft.com/office/drawing/2014/main" id="{0213E17A-AD64-4904-93C4-8FF6C5CF655B}"/>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2" name="直線コネクタ 521">
          <a:extLst>
            <a:ext uri="{FF2B5EF4-FFF2-40B4-BE49-F238E27FC236}">
              <a16:creationId xmlns:a16="http://schemas.microsoft.com/office/drawing/2014/main" id="{4CF4CAF9-BE2F-467A-91F4-90C274406884}"/>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3" name="テキスト ボックス 522">
          <a:extLst>
            <a:ext uri="{FF2B5EF4-FFF2-40B4-BE49-F238E27FC236}">
              <a16:creationId xmlns:a16="http://schemas.microsoft.com/office/drawing/2014/main" id="{5A4A2C67-7CB0-4BDA-B9CD-7240145BBE89}"/>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4" name="直線コネクタ 523">
          <a:extLst>
            <a:ext uri="{FF2B5EF4-FFF2-40B4-BE49-F238E27FC236}">
              <a16:creationId xmlns:a16="http://schemas.microsoft.com/office/drawing/2014/main" id="{C715C700-9DFF-4654-82D7-AB2C34D543A7}"/>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5" name="テキスト ボックス 524">
          <a:extLst>
            <a:ext uri="{FF2B5EF4-FFF2-40B4-BE49-F238E27FC236}">
              <a16:creationId xmlns:a16="http://schemas.microsoft.com/office/drawing/2014/main" id="{00AE2AA6-91F6-46F4-A3BA-961C399DCEA6}"/>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6" name="直線コネクタ 525">
          <a:extLst>
            <a:ext uri="{FF2B5EF4-FFF2-40B4-BE49-F238E27FC236}">
              <a16:creationId xmlns:a16="http://schemas.microsoft.com/office/drawing/2014/main" id="{5C0C6A66-F0CB-47EF-AC09-9C49F6E3DF8D}"/>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7" name="テキスト ボックス 526">
          <a:extLst>
            <a:ext uri="{FF2B5EF4-FFF2-40B4-BE49-F238E27FC236}">
              <a16:creationId xmlns:a16="http://schemas.microsoft.com/office/drawing/2014/main" id="{DF516F08-3F36-4F7E-8578-D6FCD24311D6}"/>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8" name="直線コネクタ 527">
          <a:extLst>
            <a:ext uri="{FF2B5EF4-FFF2-40B4-BE49-F238E27FC236}">
              <a16:creationId xmlns:a16="http://schemas.microsoft.com/office/drawing/2014/main" id="{BC2F31D7-146C-4254-B554-21A451CB42BE}"/>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9" name="テキスト ボックス 528">
          <a:extLst>
            <a:ext uri="{FF2B5EF4-FFF2-40B4-BE49-F238E27FC236}">
              <a16:creationId xmlns:a16="http://schemas.microsoft.com/office/drawing/2014/main" id="{7DF17E71-E110-4D6D-9585-056EF9317BED}"/>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30" name="直線コネクタ 529">
          <a:extLst>
            <a:ext uri="{FF2B5EF4-FFF2-40B4-BE49-F238E27FC236}">
              <a16:creationId xmlns:a16="http://schemas.microsoft.com/office/drawing/2014/main" id="{5DFF3EE1-5A36-4CF3-8D89-D6B311D832D3}"/>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1" name="テキスト ボックス 530">
          <a:extLst>
            <a:ext uri="{FF2B5EF4-FFF2-40B4-BE49-F238E27FC236}">
              <a16:creationId xmlns:a16="http://schemas.microsoft.com/office/drawing/2014/main" id="{5D30C844-A01C-4933-A140-E282379D66EF}"/>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2" name="直線コネクタ 531">
          <a:extLst>
            <a:ext uri="{FF2B5EF4-FFF2-40B4-BE49-F238E27FC236}">
              <a16:creationId xmlns:a16="http://schemas.microsoft.com/office/drawing/2014/main" id="{D30BC11B-06D1-4DFF-B4BC-5A662A05677F}"/>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3" name="テキスト ボックス 532">
          <a:extLst>
            <a:ext uri="{FF2B5EF4-FFF2-40B4-BE49-F238E27FC236}">
              <a16:creationId xmlns:a16="http://schemas.microsoft.com/office/drawing/2014/main" id="{8C906F3C-10DF-416F-9487-CAA938F84FEB}"/>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4" name="直線コネクタ 533">
          <a:extLst>
            <a:ext uri="{FF2B5EF4-FFF2-40B4-BE49-F238E27FC236}">
              <a16:creationId xmlns:a16="http://schemas.microsoft.com/office/drawing/2014/main" id="{58144B51-64EA-4793-9DEA-08B8C91BF0D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5" name="【保健センター・保健所】&#10;有形固定資産減価償却率グラフ枠">
          <a:extLst>
            <a:ext uri="{FF2B5EF4-FFF2-40B4-BE49-F238E27FC236}">
              <a16:creationId xmlns:a16="http://schemas.microsoft.com/office/drawing/2014/main" id="{29FEC837-F428-4DF0-883C-16315826DF37}"/>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32657</xdr:rowOff>
    </xdr:from>
    <xdr:to>
      <xdr:col>85</xdr:col>
      <xdr:colOff>126364</xdr:colOff>
      <xdr:row>64</xdr:row>
      <xdr:rowOff>128996</xdr:rowOff>
    </xdr:to>
    <xdr:cxnSp macro="">
      <xdr:nvCxnSpPr>
        <xdr:cNvPr id="536" name="直線コネクタ 535">
          <a:extLst>
            <a:ext uri="{FF2B5EF4-FFF2-40B4-BE49-F238E27FC236}">
              <a16:creationId xmlns:a16="http://schemas.microsoft.com/office/drawing/2014/main" id="{B906D124-98AB-46EC-AD88-AC543A477F0C}"/>
            </a:ext>
          </a:extLst>
        </xdr:cNvPr>
        <xdr:cNvCxnSpPr/>
      </xdr:nvCxnSpPr>
      <xdr:spPr>
        <a:xfrm flipV="1">
          <a:off x="16318864" y="9633857"/>
          <a:ext cx="0" cy="14679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132823</xdr:rowOff>
    </xdr:from>
    <xdr:ext cx="405111" cy="259045"/>
    <xdr:sp macro="" textlink="">
      <xdr:nvSpPr>
        <xdr:cNvPr id="537" name="【保健センター・保健所】&#10;有形固定資産減価償却率最小値テキスト">
          <a:extLst>
            <a:ext uri="{FF2B5EF4-FFF2-40B4-BE49-F238E27FC236}">
              <a16:creationId xmlns:a16="http://schemas.microsoft.com/office/drawing/2014/main" id="{3B40B63D-7B7B-4394-9FDB-74F3B4468476}"/>
            </a:ext>
          </a:extLst>
        </xdr:cNvPr>
        <xdr:cNvSpPr txBox="1"/>
      </xdr:nvSpPr>
      <xdr:spPr>
        <a:xfrm>
          <a:off x="16357600" y="11105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128996</xdr:rowOff>
    </xdr:from>
    <xdr:to>
      <xdr:col>86</xdr:col>
      <xdr:colOff>25400</xdr:colOff>
      <xdr:row>64</xdr:row>
      <xdr:rowOff>128996</xdr:rowOff>
    </xdr:to>
    <xdr:cxnSp macro="">
      <xdr:nvCxnSpPr>
        <xdr:cNvPr id="538" name="直線コネクタ 537">
          <a:extLst>
            <a:ext uri="{FF2B5EF4-FFF2-40B4-BE49-F238E27FC236}">
              <a16:creationId xmlns:a16="http://schemas.microsoft.com/office/drawing/2014/main" id="{D626EC88-AE34-42ED-8E2D-B4DA27E95075}"/>
            </a:ext>
          </a:extLst>
        </xdr:cNvPr>
        <xdr:cNvCxnSpPr/>
      </xdr:nvCxnSpPr>
      <xdr:spPr>
        <a:xfrm>
          <a:off x="16230600" y="11101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150784</xdr:rowOff>
    </xdr:from>
    <xdr:ext cx="405111" cy="259045"/>
    <xdr:sp macro="" textlink="">
      <xdr:nvSpPr>
        <xdr:cNvPr id="539" name="【保健センター・保健所】&#10;有形固定資産減価償却率最大値テキスト">
          <a:extLst>
            <a:ext uri="{FF2B5EF4-FFF2-40B4-BE49-F238E27FC236}">
              <a16:creationId xmlns:a16="http://schemas.microsoft.com/office/drawing/2014/main" id="{E65284DB-20B1-4531-A14F-45AC1712DFF4}"/>
            </a:ext>
          </a:extLst>
        </xdr:cNvPr>
        <xdr:cNvSpPr txBox="1"/>
      </xdr:nvSpPr>
      <xdr:spPr>
        <a:xfrm>
          <a:off x="16357600" y="9409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32657</xdr:rowOff>
    </xdr:from>
    <xdr:to>
      <xdr:col>86</xdr:col>
      <xdr:colOff>25400</xdr:colOff>
      <xdr:row>56</xdr:row>
      <xdr:rowOff>32657</xdr:rowOff>
    </xdr:to>
    <xdr:cxnSp macro="">
      <xdr:nvCxnSpPr>
        <xdr:cNvPr id="540" name="直線コネクタ 539">
          <a:extLst>
            <a:ext uri="{FF2B5EF4-FFF2-40B4-BE49-F238E27FC236}">
              <a16:creationId xmlns:a16="http://schemas.microsoft.com/office/drawing/2014/main" id="{BFF407EB-582B-4E7B-AC1F-CB24F9FA1743}"/>
            </a:ext>
          </a:extLst>
        </xdr:cNvPr>
        <xdr:cNvCxnSpPr/>
      </xdr:nvCxnSpPr>
      <xdr:spPr>
        <a:xfrm>
          <a:off x="16230600" y="9633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15801</xdr:rowOff>
    </xdr:from>
    <xdr:ext cx="405111" cy="259045"/>
    <xdr:sp macro="" textlink="">
      <xdr:nvSpPr>
        <xdr:cNvPr id="541" name="【保健センター・保健所】&#10;有形固定資産減価償却率平均値テキスト">
          <a:extLst>
            <a:ext uri="{FF2B5EF4-FFF2-40B4-BE49-F238E27FC236}">
              <a16:creationId xmlns:a16="http://schemas.microsoft.com/office/drawing/2014/main" id="{57DA3474-F1B6-4579-A46C-647ACF4C1952}"/>
            </a:ext>
          </a:extLst>
        </xdr:cNvPr>
        <xdr:cNvSpPr txBox="1"/>
      </xdr:nvSpPr>
      <xdr:spPr>
        <a:xfrm>
          <a:off x="16357600" y="1030280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37374</xdr:rowOff>
    </xdr:from>
    <xdr:to>
      <xdr:col>85</xdr:col>
      <xdr:colOff>177800</xdr:colOff>
      <xdr:row>60</xdr:row>
      <xdr:rowOff>138974</xdr:rowOff>
    </xdr:to>
    <xdr:sp macro="" textlink="">
      <xdr:nvSpPr>
        <xdr:cNvPr id="542" name="フローチャート: 判断 541">
          <a:extLst>
            <a:ext uri="{FF2B5EF4-FFF2-40B4-BE49-F238E27FC236}">
              <a16:creationId xmlns:a16="http://schemas.microsoft.com/office/drawing/2014/main" id="{5F9ED519-4EFA-4679-BAD4-24BF9AAFF3A1}"/>
            </a:ext>
          </a:extLst>
        </xdr:cNvPr>
        <xdr:cNvSpPr/>
      </xdr:nvSpPr>
      <xdr:spPr>
        <a:xfrm>
          <a:off x="16268700" y="10324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16147</xdr:rowOff>
    </xdr:from>
    <xdr:to>
      <xdr:col>81</xdr:col>
      <xdr:colOff>101600</xdr:colOff>
      <xdr:row>60</xdr:row>
      <xdr:rowOff>117747</xdr:rowOff>
    </xdr:to>
    <xdr:sp macro="" textlink="">
      <xdr:nvSpPr>
        <xdr:cNvPr id="543" name="フローチャート: 判断 542">
          <a:extLst>
            <a:ext uri="{FF2B5EF4-FFF2-40B4-BE49-F238E27FC236}">
              <a16:creationId xmlns:a16="http://schemas.microsoft.com/office/drawing/2014/main" id="{5F0FC429-B55D-4501-B78D-F076BC0A891A}"/>
            </a:ext>
          </a:extLst>
        </xdr:cNvPr>
        <xdr:cNvSpPr/>
      </xdr:nvSpPr>
      <xdr:spPr>
        <a:xfrm>
          <a:off x="15430500" y="10303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164737</xdr:rowOff>
    </xdr:from>
    <xdr:to>
      <xdr:col>76</xdr:col>
      <xdr:colOff>165100</xdr:colOff>
      <xdr:row>60</xdr:row>
      <xdr:rowOff>94887</xdr:rowOff>
    </xdr:to>
    <xdr:sp macro="" textlink="">
      <xdr:nvSpPr>
        <xdr:cNvPr id="544" name="フローチャート: 判断 543">
          <a:extLst>
            <a:ext uri="{FF2B5EF4-FFF2-40B4-BE49-F238E27FC236}">
              <a16:creationId xmlns:a16="http://schemas.microsoft.com/office/drawing/2014/main" id="{E42BE5A4-8C53-4545-97DB-F8F6B57AD69F}"/>
            </a:ext>
          </a:extLst>
        </xdr:cNvPr>
        <xdr:cNvSpPr/>
      </xdr:nvSpPr>
      <xdr:spPr>
        <a:xfrm>
          <a:off x="14541500" y="1028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151674</xdr:rowOff>
    </xdr:from>
    <xdr:to>
      <xdr:col>72</xdr:col>
      <xdr:colOff>38100</xdr:colOff>
      <xdr:row>60</xdr:row>
      <xdr:rowOff>81824</xdr:rowOff>
    </xdr:to>
    <xdr:sp macro="" textlink="">
      <xdr:nvSpPr>
        <xdr:cNvPr id="545" name="フローチャート: 判断 544">
          <a:extLst>
            <a:ext uri="{FF2B5EF4-FFF2-40B4-BE49-F238E27FC236}">
              <a16:creationId xmlns:a16="http://schemas.microsoft.com/office/drawing/2014/main" id="{8E19EE8F-2110-4172-93C5-6AA8DB3F8C80}"/>
            </a:ext>
          </a:extLst>
        </xdr:cNvPr>
        <xdr:cNvSpPr/>
      </xdr:nvSpPr>
      <xdr:spPr>
        <a:xfrm>
          <a:off x="13652500" y="10267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112485</xdr:rowOff>
    </xdr:from>
    <xdr:to>
      <xdr:col>67</xdr:col>
      <xdr:colOff>101600</xdr:colOff>
      <xdr:row>60</xdr:row>
      <xdr:rowOff>42635</xdr:rowOff>
    </xdr:to>
    <xdr:sp macro="" textlink="">
      <xdr:nvSpPr>
        <xdr:cNvPr id="546" name="フローチャート: 判断 545">
          <a:extLst>
            <a:ext uri="{FF2B5EF4-FFF2-40B4-BE49-F238E27FC236}">
              <a16:creationId xmlns:a16="http://schemas.microsoft.com/office/drawing/2014/main" id="{685FFB61-34BB-4DF6-9220-AD9324C70E8F}"/>
            </a:ext>
          </a:extLst>
        </xdr:cNvPr>
        <xdr:cNvSpPr/>
      </xdr:nvSpPr>
      <xdr:spPr>
        <a:xfrm>
          <a:off x="12763500" y="10228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AC0C9BA8-09AF-45F2-888D-9078BC87035D}"/>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666374D9-66CC-4FEC-AB3E-07CA212DDD78}"/>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CAB8DBF9-B90A-4654-9A74-60A4226EA1E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739F15B5-FD3B-44DB-8C76-4FF744B6922C}"/>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AA5B32AE-678B-4742-94C0-5BEA4D50EFC7}"/>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71665</xdr:rowOff>
    </xdr:from>
    <xdr:to>
      <xdr:col>85</xdr:col>
      <xdr:colOff>177800</xdr:colOff>
      <xdr:row>59</xdr:row>
      <xdr:rowOff>1815</xdr:rowOff>
    </xdr:to>
    <xdr:sp macro="" textlink="">
      <xdr:nvSpPr>
        <xdr:cNvPr id="552" name="楕円 551">
          <a:extLst>
            <a:ext uri="{FF2B5EF4-FFF2-40B4-BE49-F238E27FC236}">
              <a16:creationId xmlns:a16="http://schemas.microsoft.com/office/drawing/2014/main" id="{4B8629BF-FE0A-4816-85C3-E0E4FCD90EA8}"/>
            </a:ext>
          </a:extLst>
        </xdr:cNvPr>
        <xdr:cNvSpPr/>
      </xdr:nvSpPr>
      <xdr:spPr>
        <a:xfrm>
          <a:off x="16268700" y="10015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94542</xdr:rowOff>
    </xdr:from>
    <xdr:ext cx="405111" cy="259045"/>
    <xdr:sp macro="" textlink="">
      <xdr:nvSpPr>
        <xdr:cNvPr id="553" name="【保健センター・保健所】&#10;有形固定資産減価償却率該当値テキスト">
          <a:extLst>
            <a:ext uri="{FF2B5EF4-FFF2-40B4-BE49-F238E27FC236}">
              <a16:creationId xmlns:a16="http://schemas.microsoft.com/office/drawing/2014/main" id="{72566023-CFCA-4C62-981C-4B1AB2FC6CC0}"/>
            </a:ext>
          </a:extLst>
        </xdr:cNvPr>
        <xdr:cNvSpPr txBox="1"/>
      </xdr:nvSpPr>
      <xdr:spPr>
        <a:xfrm>
          <a:off x="16357600" y="9867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39007</xdr:rowOff>
    </xdr:from>
    <xdr:to>
      <xdr:col>81</xdr:col>
      <xdr:colOff>101600</xdr:colOff>
      <xdr:row>58</xdr:row>
      <xdr:rowOff>140607</xdr:rowOff>
    </xdr:to>
    <xdr:sp macro="" textlink="">
      <xdr:nvSpPr>
        <xdr:cNvPr id="554" name="楕円 553">
          <a:extLst>
            <a:ext uri="{FF2B5EF4-FFF2-40B4-BE49-F238E27FC236}">
              <a16:creationId xmlns:a16="http://schemas.microsoft.com/office/drawing/2014/main" id="{BFB32CAB-9C9B-46DB-908E-6DDB8188E4CA}"/>
            </a:ext>
          </a:extLst>
        </xdr:cNvPr>
        <xdr:cNvSpPr/>
      </xdr:nvSpPr>
      <xdr:spPr>
        <a:xfrm>
          <a:off x="15430500" y="998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89807</xdr:rowOff>
    </xdr:from>
    <xdr:to>
      <xdr:col>85</xdr:col>
      <xdr:colOff>127000</xdr:colOff>
      <xdr:row>58</xdr:row>
      <xdr:rowOff>122465</xdr:rowOff>
    </xdr:to>
    <xdr:cxnSp macro="">
      <xdr:nvCxnSpPr>
        <xdr:cNvPr id="555" name="直線コネクタ 554">
          <a:extLst>
            <a:ext uri="{FF2B5EF4-FFF2-40B4-BE49-F238E27FC236}">
              <a16:creationId xmlns:a16="http://schemas.microsoft.com/office/drawing/2014/main" id="{55256548-B51E-459F-BFE1-DC2CB847FF7B}"/>
            </a:ext>
          </a:extLst>
        </xdr:cNvPr>
        <xdr:cNvCxnSpPr/>
      </xdr:nvCxnSpPr>
      <xdr:spPr>
        <a:xfrm>
          <a:off x="15481300" y="10033907"/>
          <a:ext cx="8382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6350</xdr:rowOff>
    </xdr:from>
    <xdr:to>
      <xdr:col>76</xdr:col>
      <xdr:colOff>165100</xdr:colOff>
      <xdr:row>58</xdr:row>
      <xdr:rowOff>107950</xdr:rowOff>
    </xdr:to>
    <xdr:sp macro="" textlink="">
      <xdr:nvSpPr>
        <xdr:cNvPr id="556" name="楕円 555">
          <a:extLst>
            <a:ext uri="{FF2B5EF4-FFF2-40B4-BE49-F238E27FC236}">
              <a16:creationId xmlns:a16="http://schemas.microsoft.com/office/drawing/2014/main" id="{8A17FE6B-3B69-4217-AC61-FF44C6CB0A13}"/>
            </a:ext>
          </a:extLst>
        </xdr:cNvPr>
        <xdr:cNvSpPr/>
      </xdr:nvSpPr>
      <xdr:spPr>
        <a:xfrm>
          <a:off x="14541500" y="9950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57150</xdr:rowOff>
    </xdr:from>
    <xdr:to>
      <xdr:col>81</xdr:col>
      <xdr:colOff>50800</xdr:colOff>
      <xdr:row>58</xdr:row>
      <xdr:rowOff>89807</xdr:rowOff>
    </xdr:to>
    <xdr:cxnSp macro="">
      <xdr:nvCxnSpPr>
        <xdr:cNvPr id="557" name="直線コネクタ 556">
          <a:extLst>
            <a:ext uri="{FF2B5EF4-FFF2-40B4-BE49-F238E27FC236}">
              <a16:creationId xmlns:a16="http://schemas.microsoft.com/office/drawing/2014/main" id="{70039D82-3479-4B37-876F-5B760622CC7C}"/>
            </a:ext>
          </a:extLst>
        </xdr:cNvPr>
        <xdr:cNvCxnSpPr/>
      </xdr:nvCxnSpPr>
      <xdr:spPr>
        <a:xfrm>
          <a:off x="14592300" y="1000125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145143</xdr:rowOff>
    </xdr:from>
    <xdr:to>
      <xdr:col>72</xdr:col>
      <xdr:colOff>38100</xdr:colOff>
      <xdr:row>58</xdr:row>
      <xdr:rowOff>75293</xdr:rowOff>
    </xdr:to>
    <xdr:sp macro="" textlink="">
      <xdr:nvSpPr>
        <xdr:cNvPr id="558" name="楕円 557">
          <a:extLst>
            <a:ext uri="{FF2B5EF4-FFF2-40B4-BE49-F238E27FC236}">
              <a16:creationId xmlns:a16="http://schemas.microsoft.com/office/drawing/2014/main" id="{FC6D36DF-A299-4776-AFC3-45A13F21361D}"/>
            </a:ext>
          </a:extLst>
        </xdr:cNvPr>
        <xdr:cNvSpPr/>
      </xdr:nvSpPr>
      <xdr:spPr>
        <a:xfrm>
          <a:off x="13652500" y="9917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24493</xdr:rowOff>
    </xdr:from>
    <xdr:to>
      <xdr:col>76</xdr:col>
      <xdr:colOff>114300</xdr:colOff>
      <xdr:row>58</xdr:row>
      <xdr:rowOff>57150</xdr:rowOff>
    </xdr:to>
    <xdr:cxnSp macro="">
      <xdr:nvCxnSpPr>
        <xdr:cNvPr id="559" name="直線コネクタ 558">
          <a:extLst>
            <a:ext uri="{FF2B5EF4-FFF2-40B4-BE49-F238E27FC236}">
              <a16:creationId xmlns:a16="http://schemas.microsoft.com/office/drawing/2014/main" id="{80AFB871-7CB3-481D-A073-9EF8B3D91E22}"/>
            </a:ext>
          </a:extLst>
        </xdr:cNvPr>
        <xdr:cNvCxnSpPr/>
      </xdr:nvCxnSpPr>
      <xdr:spPr>
        <a:xfrm>
          <a:off x="13703300" y="996859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57</xdr:row>
      <xdr:rowOff>130447</xdr:rowOff>
    </xdr:from>
    <xdr:to>
      <xdr:col>67</xdr:col>
      <xdr:colOff>101600</xdr:colOff>
      <xdr:row>58</xdr:row>
      <xdr:rowOff>60597</xdr:rowOff>
    </xdr:to>
    <xdr:sp macro="" textlink="">
      <xdr:nvSpPr>
        <xdr:cNvPr id="560" name="楕円 559">
          <a:extLst>
            <a:ext uri="{FF2B5EF4-FFF2-40B4-BE49-F238E27FC236}">
              <a16:creationId xmlns:a16="http://schemas.microsoft.com/office/drawing/2014/main" id="{FC9A3D38-42E7-4119-A2B8-EE4B8D8F46CA}"/>
            </a:ext>
          </a:extLst>
        </xdr:cNvPr>
        <xdr:cNvSpPr/>
      </xdr:nvSpPr>
      <xdr:spPr>
        <a:xfrm>
          <a:off x="12763500" y="9903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9797</xdr:rowOff>
    </xdr:from>
    <xdr:to>
      <xdr:col>71</xdr:col>
      <xdr:colOff>177800</xdr:colOff>
      <xdr:row>58</xdr:row>
      <xdr:rowOff>24493</xdr:rowOff>
    </xdr:to>
    <xdr:cxnSp macro="">
      <xdr:nvCxnSpPr>
        <xdr:cNvPr id="561" name="直線コネクタ 560">
          <a:extLst>
            <a:ext uri="{FF2B5EF4-FFF2-40B4-BE49-F238E27FC236}">
              <a16:creationId xmlns:a16="http://schemas.microsoft.com/office/drawing/2014/main" id="{5D8B281A-0E22-473E-AA43-742753170E03}"/>
            </a:ext>
          </a:extLst>
        </xdr:cNvPr>
        <xdr:cNvCxnSpPr/>
      </xdr:nvCxnSpPr>
      <xdr:spPr>
        <a:xfrm>
          <a:off x="12814300" y="9953897"/>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108874</xdr:rowOff>
    </xdr:from>
    <xdr:ext cx="405111" cy="259045"/>
    <xdr:sp macro="" textlink="">
      <xdr:nvSpPr>
        <xdr:cNvPr id="562" name="n_1aveValue【保健センター・保健所】&#10;有形固定資産減価償却率">
          <a:extLst>
            <a:ext uri="{FF2B5EF4-FFF2-40B4-BE49-F238E27FC236}">
              <a16:creationId xmlns:a16="http://schemas.microsoft.com/office/drawing/2014/main" id="{A37FD5E0-4786-4CCC-A878-775CD29D4463}"/>
            </a:ext>
          </a:extLst>
        </xdr:cNvPr>
        <xdr:cNvSpPr txBox="1"/>
      </xdr:nvSpPr>
      <xdr:spPr>
        <a:xfrm>
          <a:off x="15266044" y="103958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86014</xdr:rowOff>
    </xdr:from>
    <xdr:ext cx="405111" cy="259045"/>
    <xdr:sp macro="" textlink="">
      <xdr:nvSpPr>
        <xdr:cNvPr id="563" name="n_2aveValue【保健センター・保健所】&#10;有形固定資産減価償却率">
          <a:extLst>
            <a:ext uri="{FF2B5EF4-FFF2-40B4-BE49-F238E27FC236}">
              <a16:creationId xmlns:a16="http://schemas.microsoft.com/office/drawing/2014/main" id="{BC6CE4EC-401E-45C1-850F-BD3A6AEEAD88}"/>
            </a:ext>
          </a:extLst>
        </xdr:cNvPr>
        <xdr:cNvSpPr txBox="1"/>
      </xdr:nvSpPr>
      <xdr:spPr>
        <a:xfrm>
          <a:off x="14389744" y="10373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72951</xdr:rowOff>
    </xdr:from>
    <xdr:ext cx="405111" cy="259045"/>
    <xdr:sp macro="" textlink="">
      <xdr:nvSpPr>
        <xdr:cNvPr id="564" name="n_3aveValue【保健センター・保健所】&#10;有形固定資産減価償却率">
          <a:extLst>
            <a:ext uri="{FF2B5EF4-FFF2-40B4-BE49-F238E27FC236}">
              <a16:creationId xmlns:a16="http://schemas.microsoft.com/office/drawing/2014/main" id="{6E94B391-B701-4AB5-AFF9-18AAF6913AB0}"/>
            </a:ext>
          </a:extLst>
        </xdr:cNvPr>
        <xdr:cNvSpPr txBox="1"/>
      </xdr:nvSpPr>
      <xdr:spPr>
        <a:xfrm>
          <a:off x="13500744" y="10359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33762</xdr:rowOff>
    </xdr:from>
    <xdr:ext cx="405111" cy="259045"/>
    <xdr:sp macro="" textlink="">
      <xdr:nvSpPr>
        <xdr:cNvPr id="565" name="n_4aveValue【保健センター・保健所】&#10;有形固定資産減価償却率">
          <a:extLst>
            <a:ext uri="{FF2B5EF4-FFF2-40B4-BE49-F238E27FC236}">
              <a16:creationId xmlns:a16="http://schemas.microsoft.com/office/drawing/2014/main" id="{BE7DFB46-7D16-4A89-8565-0FCD546461C5}"/>
            </a:ext>
          </a:extLst>
        </xdr:cNvPr>
        <xdr:cNvSpPr txBox="1"/>
      </xdr:nvSpPr>
      <xdr:spPr>
        <a:xfrm>
          <a:off x="12611744" y="103207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157134</xdr:rowOff>
    </xdr:from>
    <xdr:ext cx="405111" cy="259045"/>
    <xdr:sp macro="" textlink="">
      <xdr:nvSpPr>
        <xdr:cNvPr id="566" name="n_1mainValue【保健センター・保健所】&#10;有形固定資産減価償却率">
          <a:extLst>
            <a:ext uri="{FF2B5EF4-FFF2-40B4-BE49-F238E27FC236}">
              <a16:creationId xmlns:a16="http://schemas.microsoft.com/office/drawing/2014/main" id="{25E0EC1B-6A3C-4E28-8098-D3B2879EA27E}"/>
            </a:ext>
          </a:extLst>
        </xdr:cNvPr>
        <xdr:cNvSpPr txBox="1"/>
      </xdr:nvSpPr>
      <xdr:spPr>
        <a:xfrm>
          <a:off x="15266044" y="97583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124477</xdr:rowOff>
    </xdr:from>
    <xdr:ext cx="405111" cy="259045"/>
    <xdr:sp macro="" textlink="">
      <xdr:nvSpPr>
        <xdr:cNvPr id="567" name="n_2mainValue【保健センター・保健所】&#10;有形固定資産減価償却率">
          <a:extLst>
            <a:ext uri="{FF2B5EF4-FFF2-40B4-BE49-F238E27FC236}">
              <a16:creationId xmlns:a16="http://schemas.microsoft.com/office/drawing/2014/main" id="{AFBEFC83-0637-47A6-BB12-1186349EC12F}"/>
            </a:ext>
          </a:extLst>
        </xdr:cNvPr>
        <xdr:cNvSpPr txBox="1"/>
      </xdr:nvSpPr>
      <xdr:spPr>
        <a:xfrm>
          <a:off x="14389744" y="9725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91820</xdr:rowOff>
    </xdr:from>
    <xdr:ext cx="405111" cy="259045"/>
    <xdr:sp macro="" textlink="">
      <xdr:nvSpPr>
        <xdr:cNvPr id="568" name="n_3mainValue【保健センター・保健所】&#10;有形固定資産減価償却率">
          <a:extLst>
            <a:ext uri="{FF2B5EF4-FFF2-40B4-BE49-F238E27FC236}">
              <a16:creationId xmlns:a16="http://schemas.microsoft.com/office/drawing/2014/main" id="{965BEC3C-B823-4480-9A40-2DCC7DBF8941}"/>
            </a:ext>
          </a:extLst>
        </xdr:cNvPr>
        <xdr:cNvSpPr txBox="1"/>
      </xdr:nvSpPr>
      <xdr:spPr>
        <a:xfrm>
          <a:off x="13500744" y="96930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77124</xdr:rowOff>
    </xdr:from>
    <xdr:ext cx="405111" cy="259045"/>
    <xdr:sp macro="" textlink="">
      <xdr:nvSpPr>
        <xdr:cNvPr id="569" name="n_4mainValue【保健センター・保健所】&#10;有形固定資産減価償却率">
          <a:extLst>
            <a:ext uri="{FF2B5EF4-FFF2-40B4-BE49-F238E27FC236}">
              <a16:creationId xmlns:a16="http://schemas.microsoft.com/office/drawing/2014/main" id="{AE3B96B5-2996-4F18-A353-302E60D88E4D}"/>
            </a:ext>
          </a:extLst>
        </xdr:cNvPr>
        <xdr:cNvSpPr txBox="1"/>
      </xdr:nvSpPr>
      <xdr:spPr>
        <a:xfrm>
          <a:off x="12611744" y="9678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0" name="正方形/長方形 569">
          <a:extLst>
            <a:ext uri="{FF2B5EF4-FFF2-40B4-BE49-F238E27FC236}">
              <a16:creationId xmlns:a16="http://schemas.microsoft.com/office/drawing/2014/main" id="{88157248-854E-4CFC-B6EA-454E9FE1D8D9}"/>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1" name="正方形/長方形 570">
          <a:extLst>
            <a:ext uri="{FF2B5EF4-FFF2-40B4-BE49-F238E27FC236}">
              <a16:creationId xmlns:a16="http://schemas.microsoft.com/office/drawing/2014/main" id="{A0C91698-F482-4B43-BD73-27B7E5D7A9D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2" name="正方形/長方形 571">
          <a:extLst>
            <a:ext uri="{FF2B5EF4-FFF2-40B4-BE49-F238E27FC236}">
              <a16:creationId xmlns:a16="http://schemas.microsoft.com/office/drawing/2014/main" id="{9190F66C-8CE3-4FC4-81FA-B4D5206570DB}"/>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3" name="正方形/長方形 572">
          <a:extLst>
            <a:ext uri="{FF2B5EF4-FFF2-40B4-BE49-F238E27FC236}">
              <a16:creationId xmlns:a16="http://schemas.microsoft.com/office/drawing/2014/main" id="{E22EB2C4-31EC-4A99-AA7D-3689405F8033}"/>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4" name="正方形/長方形 573">
          <a:extLst>
            <a:ext uri="{FF2B5EF4-FFF2-40B4-BE49-F238E27FC236}">
              <a16:creationId xmlns:a16="http://schemas.microsoft.com/office/drawing/2014/main" id="{6A826D24-9965-497F-8EA7-AC351CC1E2E0}"/>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5" name="正方形/長方形 574">
          <a:extLst>
            <a:ext uri="{FF2B5EF4-FFF2-40B4-BE49-F238E27FC236}">
              <a16:creationId xmlns:a16="http://schemas.microsoft.com/office/drawing/2014/main" id="{072FBA2D-A980-480D-AF66-D8E3F373D9D6}"/>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6" name="正方形/長方形 575">
          <a:extLst>
            <a:ext uri="{FF2B5EF4-FFF2-40B4-BE49-F238E27FC236}">
              <a16:creationId xmlns:a16="http://schemas.microsoft.com/office/drawing/2014/main" id="{06D31DCA-FA82-479B-B9ED-1986E9B09CFE}"/>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7" name="正方形/長方形 576">
          <a:extLst>
            <a:ext uri="{FF2B5EF4-FFF2-40B4-BE49-F238E27FC236}">
              <a16:creationId xmlns:a16="http://schemas.microsoft.com/office/drawing/2014/main" id="{17058004-86BC-432D-BFAE-BA2D2154B4C7}"/>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8" name="テキスト ボックス 577">
          <a:extLst>
            <a:ext uri="{FF2B5EF4-FFF2-40B4-BE49-F238E27FC236}">
              <a16:creationId xmlns:a16="http://schemas.microsoft.com/office/drawing/2014/main" id="{CC303526-7868-4904-97C8-2ABAF417A4C9}"/>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9" name="直線コネクタ 578">
          <a:extLst>
            <a:ext uri="{FF2B5EF4-FFF2-40B4-BE49-F238E27FC236}">
              <a16:creationId xmlns:a16="http://schemas.microsoft.com/office/drawing/2014/main" id="{517B4112-550E-4561-A4A5-CDACB22A9B8C}"/>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80" name="直線コネクタ 579">
          <a:extLst>
            <a:ext uri="{FF2B5EF4-FFF2-40B4-BE49-F238E27FC236}">
              <a16:creationId xmlns:a16="http://schemas.microsoft.com/office/drawing/2014/main" id="{F1E0C10C-0B29-4665-AB71-D6995A8D5F4C}"/>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81" name="テキスト ボックス 580">
          <a:extLst>
            <a:ext uri="{FF2B5EF4-FFF2-40B4-BE49-F238E27FC236}">
              <a16:creationId xmlns:a16="http://schemas.microsoft.com/office/drawing/2014/main" id="{D5498946-AF9C-4161-8AF1-3F6689154ACA}"/>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82" name="直線コネクタ 581">
          <a:extLst>
            <a:ext uri="{FF2B5EF4-FFF2-40B4-BE49-F238E27FC236}">
              <a16:creationId xmlns:a16="http://schemas.microsoft.com/office/drawing/2014/main" id="{32EFE10B-4474-4A64-88A7-AE4D2360E864}"/>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83" name="テキスト ボックス 582">
          <a:extLst>
            <a:ext uri="{FF2B5EF4-FFF2-40B4-BE49-F238E27FC236}">
              <a16:creationId xmlns:a16="http://schemas.microsoft.com/office/drawing/2014/main" id="{0CAECACB-4352-4436-AF15-44317D2A0447}"/>
            </a:ext>
          </a:extLst>
        </xdr:cNvPr>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84" name="直線コネクタ 583">
          <a:extLst>
            <a:ext uri="{FF2B5EF4-FFF2-40B4-BE49-F238E27FC236}">
              <a16:creationId xmlns:a16="http://schemas.microsoft.com/office/drawing/2014/main" id="{6BF859F3-5340-4EEF-8CF8-EFFCC8710419}"/>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85" name="テキスト ボックス 584">
          <a:extLst>
            <a:ext uri="{FF2B5EF4-FFF2-40B4-BE49-F238E27FC236}">
              <a16:creationId xmlns:a16="http://schemas.microsoft.com/office/drawing/2014/main" id="{84034047-27E6-4BBC-8885-42D8BDC77D7E}"/>
            </a:ext>
          </a:extLst>
        </xdr:cNvPr>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86" name="直線コネクタ 585">
          <a:extLst>
            <a:ext uri="{FF2B5EF4-FFF2-40B4-BE49-F238E27FC236}">
              <a16:creationId xmlns:a16="http://schemas.microsoft.com/office/drawing/2014/main" id="{7AA6E37A-21FC-4F31-989D-F90B80793A16}"/>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87" name="テキスト ボックス 586">
          <a:extLst>
            <a:ext uri="{FF2B5EF4-FFF2-40B4-BE49-F238E27FC236}">
              <a16:creationId xmlns:a16="http://schemas.microsoft.com/office/drawing/2014/main" id="{6191067B-2B5C-4249-AEA3-CF677874A9DC}"/>
            </a:ext>
          </a:extLst>
        </xdr:cNvPr>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88" name="直線コネクタ 587">
          <a:extLst>
            <a:ext uri="{FF2B5EF4-FFF2-40B4-BE49-F238E27FC236}">
              <a16:creationId xmlns:a16="http://schemas.microsoft.com/office/drawing/2014/main" id="{A290811F-44DB-4AC6-8E1D-CFD6573D6505}"/>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589" name="テキスト ボックス 588">
          <a:extLst>
            <a:ext uri="{FF2B5EF4-FFF2-40B4-BE49-F238E27FC236}">
              <a16:creationId xmlns:a16="http://schemas.microsoft.com/office/drawing/2014/main" id="{393A0D84-EBCA-4B3E-A11E-47539DBEF0B2}"/>
            </a:ext>
          </a:extLst>
        </xdr:cNvPr>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90" name="直線コネクタ 589">
          <a:extLst>
            <a:ext uri="{FF2B5EF4-FFF2-40B4-BE49-F238E27FC236}">
              <a16:creationId xmlns:a16="http://schemas.microsoft.com/office/drawing/2014/main" id="{97F504DD-BB88-4C6F-904F-AA34D75AB63E}"/>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591" name="テキスト ボックス 590">
          <a:extLst>
            <a:ext uri="{FF2B5EF4-FFF2-40B4-BE49-F238E27FC236}">
              <a16:creationId xmlns:a16="http://schemas.microsoft.com/office/drawing/2014/main" id="{E63D44BB-5127-4629-A01A-95723AF939F9}"/>
            </a:ext>
          </a:extLst>
        </xdr:cNvPr>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2" name="直線コネクタ 591">
          <a:extLst>
            <a:ext uri="{FF2B5EF4-FFF2-40B4-BE49-F238E27FC236}">
              <a16:creationId xmlns:a16="http://schemas.microsoft.com/office/drawing/2014/main" id="{42517C65-EC32-4EC2-8043-6F2323896AC8}"/>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93" name="テキスト ボックス 592">
          <a:extLst>
            <a:ext uri="{FF2B5EF4-FFF2-40B4-BE49-F238E27FC236}">
              <a16:creationId xmlns:a16="http://schemas.microsoft.com/office/drawing/2014/main" id="{BF20A45E-6863-4DB4-B141-85B2F2143326}"/>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4" name="【保健センター・保健所】&#10;一人当たり面積グラフ枠">
          <a:extLst>
            <a:ext uri="{FF2B5EF4-FFF2-40B4-BE49-F238E27FC236}">
              <a16:creationId xmlns:a16="http://schemas.microsoft.com/office/drawing/2014/main" id="{AA18D83D-D63E-4F89-A6DF-8ECD1EC8ABB1}"/>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119199</xdr:rowOff>
    </xdr:from>
    <xdr:to>
      <xdr:col>116</xdr:col>
      <xdr:colOff>62864</xdr:colOff>
      <xdr:row>64</xdr:row>
      <xdr:rowOff>120831</xdr:rowOff>
    </xdr:to>
    <xdr:cxnSp macro="">
      <xdr:nvCxnSpPr>
        <xdr:cNvPr id="595" name="直線コネクタ 594">
          <a:extLst>
            <a:ext uri="{FF2B5EF4-FFF2-40B4-BE49-F238E27FC236}">
              <a16:creationId xmlns:a16="http://schemas.microsoft.com/office/drawing/2014/main" id="{300CC92A-8F32-42B8-9F7D-6F6DACC2D44D}"/>
            </a:ext>
          </a:extLst>
        </xdr:cNvPr>
        <xdr:cNvCxnSpPr/>
      </xdr:nvCxnSpPr>
      <xdr:spPr>
        <a:xfrm flipV="1">
          <a:off x="22160864" y="9548949"/>
          <a:ext cx="0" cy="15446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124658</xdr:rowOff>
    </xdr:from>
    <xdr:ext cx="469744" cy="259045"/>
    <xdr:sp macro="" textlink="">
      <xdr:nvSpPr>
        <xdr:cNvPr id="596" name="【保健センター・保健所】&#10;一人当たり面積最小値テキスト">
          <a:extLst>
            <a:ext uri="{FF2B5EF4-FFF2-40B4-BE49-F238E27FC236}">
              <a16:creationId xmlns:a16="http://schemas.microsoft.com/office/drawing/2014/main" id="{D2A82A8F-0136-4243-A53C-2E1706F89FD8}"/>
            </a:ext>
          </a:extLst>
        </xdr:cNvPr>
        <xdr:cNvSpPr txBox="1"/>
      </xdr:nvSpPr>
      <xdr:spPr>
        <a:xfrm>
          <a:off x="22199600" y="11097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120831</xdr:rowOff>
    </xdr:from>
    <xdr:to>
      <xdr:col>116</xdr:col>
      <xdr:colOff>152400</xdr:colOff>
      <xdr:row>64</xdr:row>
      <xdr:rowOff>120831</xdr:rowOff>
    </xdr:to>
    <xdr:cxnSp macro="">
      <xdr:nvCxnSpPr>
        <xdr:cNvPr id="597" name="直線コネクタ 596">
          <a:extLst>
            <a:ext uri="{FF2B5EF4-FFF2-40B4-BE49-F238E27FC236}">
              <a16:creationId xmlns:a16="http://schemas.microsoft.com/office/drawing/2014/main" id="{89F5CACD-43B4-4816-A43E-07548D782654}"/>
            </a:ext>
          </a:extLst>
        </xdr:cNvPr>
        <xdr:cNvCxnSpPr/>
      </xdr:nvCxnSpPr>
      <xdr:spPr>
        <a:xfrm>
          <a:off x="22072600" y="11093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65876</xdr:rowOff>
    </xdr:from>
    <xdr:ext cx="469744" cy="259045"/>
    <xdr:sp macro="" textlink="">
      <xdr:nvSpPr>
        <xdr:cNvPr id="598" name="【保健センター・保健所】&#10;一人当たり面積最大値テキスト">
          <a:extLst>
            <a:ext uri="{FF2B5EF4-FFF2-40B4-BE49-F238E27FC236}">
              <a16:creationId xmlns:a16="http://schemas.microsoft.com/office/drawing/2014/main" id="{04388F6F-59BE-4B91-9278-461A922DED99}"/>
            </a:ext>
          </a:extLst>
        </xdr:cNvPr>
        <xdr:cNvSpPr txBox="1"/>
      </xdr:nvSpPr>
      <xdr:spPr>
        <a:xfrm>
          <a:off x="22199600" y="93241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119199</xdr:rowOff>
    </xdr:from>
    <xdr:to>
      <xdr:col>116</xdr:col>
      <xdr:colOff>152400</xdr:colOff>
      <xdr:row>55</xdr:row>
      <xdr:rowOff>119199</xdr:rowOff>
    </xdr:to>
    <xdr:cxnSp macro="">
      <xdr:nvCxnSpPr>
        <xdr:cNvPr id="599" name="直線コネクタ 598">
          <a:extLst>
            <a:ext uri="{FF2B5EF4-FFF2-40B4-BE49-F238E27FC236}">
              <a16:creationId xmlns:a16="http://schemas.microsoft.com/office/drawing/2014/main" id="{6791302E-1044-4334-A192-B2685AD783DF}"/>
            </a:ext>
          </a:extLst>
        </xdr:cNvPr>
        <xdr:cNvCxnSpPr/>
      </xdr:nvCxnSpPr>
      <xdr:spPr>
        <a:xfrm>
          <a:off x="22072600" y="95489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65150</xdr:rowOff>
    </xdr:from>
    <xdr:ext cx="469744" cy="259045"/>
    <xdr:sp macro="" textlink="">
      <xdr:nvSpPr>
        <xdr:cNvPr id="600" name="【保健センター・保健所】&#10;一人当たり面積平均値テキスト">
          <a:extLst>
            <a:ext uri="{FF2B5EF4-FFF2-40B4-BE49-F238E27FC236}">
              <a16:creationId xmlns:a16="http://schemas.microsoft.com/office/drawing/2014/main" id="{65CD1E94-1CA6-4ACB-A974-D80D2C9763AE}"/>
            </a:ext>
          </a:extLst>
        </xdr:cNvPr>
        <xdr:cNvSpPr txBox="1"/>
      </xdr:nvSpPr>
      <xdr:spPr>
        <a:xfrm>
          <a:off x="22199600" y="1069505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42273</xdr:rowOff>
    </xdr:from>
    <xdr:to>
      <xdr:col>116</xdr:col>
      <xdr:colOff>114300</xdr:colOff>
      <xdr:row>63</xdr:row>
      <xdr:rowOff>143873</xdr:rowOff>
    </xdr:to>
    <xdr:sp macro="" textlink="">
      <xdr:nvSpPr>
        <xdr:cNvPr id="601" name="フローチャート: 判断 600">
          <a:extLst>
            <a:ext uri="{FF2B5EF4-FFF2-40B4-BE49-F238E27FC236}">
              <a16:creationId xmlns:a16="http://schemas.microsoft.com/office/drawing/2014/main" id="{DABB3C1E-0CCD-483F-A2DD-964E96BD9B31}"/>
            </a:ext>
          </a:extLst>
        </xdr:cNvPr>
        <xdr:cNvSpPr/>
      </xdr:nvSpPr>
      <xdr:spPr>
        <a:xfrm>
          <a:off x="22110700" y="1084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48804</xdr:rowOff>
    </xdr:from>
    <xdr:to>
      <xdr:col>112</xdr:col>
      <xdr:colOff>38100</xdr:colOff>
      <xdr:row>63</xdr:row>
      <xdr:rowOff>150404</xdr:rowOff>
    </xdr:to>
    <xdr:sp macro="" textlink="">
      <xdr:nvSpPr>
        <xdr:cNvPr id="602" name="フローチャート: 判断 601">
          <a:extLst>
            <a:ext uri="{FF2B5EF4-FFF2-40B4-BE49-F238E27FC236}">
              <a16:creationId xmlns:a16="http://schemas.microsoft.com/office/drawing/2014/main" id="{97BC085D-CD59-4BA3-9282-91597838F9A7}"/>
            </a:ext>
          </a:extLst>
        </xdr:cNvPr>
        <xdr:cNvSpPr/>
      </xdr:nvSpPr>
      <xdr:spPr>
        <a:xfrm>
          <a:off x="21272500" y="1085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52070</xdr:rowOff>
    </xdr:from>
    <xdr:to>
      <xdr:col>107</xdr:col>
      <xdr:colOff>101600</xdr:colOff>
      <xdr:row>63</xdr:row>
      <xdr:rowOff>153670</xdr:rowOff>
    </xdr:to>
    <xdr:sp macro="" textlink="">
      <xdr:nvSpPr>
        <xdr:cNvPr id="603" name="フローチャート: 判断 602">
          <a:extLst>
            <a:ext uri="{FF2B5EF4-FFF2-40B4-BE49-F238E27FC236}">
              <a16:creationId xmlns:a16="http://schemas.microsoft.com/office/drawing/2014/main" id="{E9FFC3F2-9E2A-4624-9F7A-A4A1578769D7}"/>
            </a:ext>
          </a:extLst>
        </xdr:cNvPr>
        <xdr:cNvSpPr/>
      </xdr:nvSpPr>
      <xdr:spPr>
        <a:xfrm>
          <a:off x="20383500" y="10853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61867</xdr:rowOff>
    </xdr:from>
    <xdr:to>
      <xdr:col>102</xdr:col>
      <xdr:colOff>165100</xdr:colOff>
      <xdr:row>63</xdr:row>
      <xdr:rowOff>163467</xdr:rowOff>
    </xdr:to>
    <xdr:sp macro="" textlink="">
      <xdr:nvSpPr>
        <xdr:cNvPr id="604" name="フローチャート: 判断 603">
          <a:extLst>
            <a:ext uri="{FF2B5EF4-FFF2-40B4-BE49-F238E27FC236}">
              <a16:creationId xmlns:a16="http://schemas.microsoft.com/office/drawing/2014/main" id="{5C1E5739-9A21-4BFD-AEB9-244AF3A84D8A}"/>
            </a:ext>
          </a:extLst>
        </xdr:cNvPr>
        <xdr:cNvSpPr/>
      </xdr:nvSpPr>
      <xdr:spPr>
        <a:xfrm>
          <a:off x="19494500" y="108632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45538</xdr:rowOff>
    </xdr:from>
    <xdr:to>
      <xdr:col>98</xdr:col>
      <xdr:colOff>38100</xdr:colOff>
      <xdr:row>63</xdr:row>
      <xdr:rowOff>147138</xdr:rowOff>
    </xdr:to>
    <xdr:sp macro="" textlink="">
      <xdr:nvSpPr>
        <xdr:cNvPr id="605" name="フローチャート: 判断 604">
          <a:extLst>
            <a:ext uri="{FF2B5EF4-FFF2-40B4-BE49-F238E27FC236}">
              <a16:creationId xmlns:a16="http://schemas.microsoft.com/office/drawing/2014/main" id="{FBDBC942-3885-4927-A5EA-3F9ACC333FF6}"/>
            </a:ext>
          </a:extLst>
        </xdr:cNvPr>
        <xdr:cNvSpPr/>
      </xdr:nvSpPr>
      <xdr:spPr>
        <a:xfrm>
          <a:off x="18605500" y="10846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6" name="テキスト ボックス 605">
          <a:extLst>
            <a:ext uri="{FF2B5EF4-FFF2-40B4-BE49-F238E27FC236}">
              <a16:creationId xmlns:a16="http://schemas.microsoft.com/office/drawing/2014/main" id="{8A482176-D87C-4B0C-852F-ACFB5AAE3D6F}"/>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7" name="テキスト ボックス 606">
          <a:extLst>
            <a:ext uri="{FF2B5EF4-FFF2-40B4-BE49-F238E27FC236}">
              <a16:creationId xmlns:a16="http://schemas.microsoft.com/office/drawing/2014/main" id="{A04F6709-9D4C-4A22-A4CF-6748C7CAA972}"/>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342F8386-D916-4268-A228-6FCB26D21B32}"/>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804BAE4C-BE08-4B51-A9A0-36AD0B61C158}"/>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10" name="テキスト ボックス 609">
          <a:extLst>
            <a:ext uri="{FF2B5EF4-FFF2-40B4-BE49-F238E27FC236}">
              <a16:creationId xmlns:a16="http://schemas.microsoft.com/office/drawing/2014/main" id="{CEA1F185-583F-40CC-A230-E9AE5C826F23}"/>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64</xdr:row>
      <xdr:rowOff>34109</xdr:rowOff>
    </xdr:from>
    <xdr:to>
      <xdr:col>116</xdr:col>
      <xdr:colOff>114300</xdr:colOff>
      <xdr:row>64</xdr:row>
      <xdr:rowOff>135709</xdr:rowOff>
    </xdr:to>
    <xdr:sp macro="" textlink="">
      <xdr:nvSpPr>
        <xdr:cNvPr id="611" name="楕円 610">
          <a:extLst>
            <a:ext uri="{FF2B5EF4-FFF2-40B4-BE49-F238E27FC236}">
              <a16:creationId xmlns:a16="http://schemas.microsoft.com/office/drawing/2014/main" id="{BA624E48-1281-4B63-9778-CD1AEC2010C5}"/>
            </a:ext>
          </a:extLst>
        </xdr:cNvPr>
        <xdr:cNvSpPr/>
      </xdr:nvSpPr>
      <xdr:spPr>
        <a:xfrm>
          <a:off x="221107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120486</xdr:rowOff>
    </xdr:from>
    <xdr:ext cx="469744" cy="259045"/>
    <xdr:sp macro="" textlink="">
      <xdr:nvSpPr>
        <xdr:cNvPr id="612" name="【保健センター・保健所】&#10;一人当たり面積該当値テキスト">
          <a:extLst>
            <a:ext uri="{FF2B5EF4-FFF2-40B4-BE49-F238E27FC236}">
              <a16:creationId xmlns:a16="http://schemas.microsoft.com/office/drawing/2014/main" id="{E6E85EA6-5B3C-46BF-84C7-1EB7470AD474}"/>
            </a:ext>
          </a:extLst>
        </xdr:cNvPr>
        <xdr:cNvSpPr txBox="1"/>
      </xdr:nvSpPr>
      <xdr:spPr>
        <a:xfrm>
          <a:off x="22199600" y="10921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64</xdr:row>
      <xdr:rowOff>34109</xdr:rowOff>
    </xdr:from>
    <xdr:to>
      <xdr:col>112</xdr:col>
      <xdr:colOff>38100</xdr:colOff>
      <xdr:row>64</xdr:row>
      <xdr:rowOff>135709</xdr:rowOff>
    </xdr:to>
    <xdr:sp macro="" textlink="">
      <xdr:nvSpPr>
        <xdr:cNvPr id="613" name="楕円 612">
          <a:extLst>
            <a:ext uri="{FF2B5EF4-FFF2-40B4-BE49-F238E27FC236}">
              <a16:creationId xmlns:a16="http://schemas.microsoft.com/office/drawing/2014/main" id="{35BBA9E7-8226-4CDE-98A6-84644941BEC0}"/>
            </a:ext>
          </a:extLst>
        </xdr:cNvPr>
        <xdr:cNvSpPr/>
      </xdr:nvSpPr>
      <xdr:spPr>
        <a:xfrm>
          <a:off x="212725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84909</xdr:rowOff>
    </xdr:from>
    <xdr:to>
      <xdr:col>116</xdr:col>
      <xdr:colOff>63500</xdr:colOff>
      <xdr:row>64</xdr:row>
      <xdr:rowOff>84909</xdr:rowOff>
    </xdr:to>
    <xdr:cxnSp macro="">
      <xdr:nvCxnSpPr>
        <xdr:cNvPr id="614" name="直線コネクタ 613">
          <a:extLst>
            <a:ext uri="{FF2B5EF4-FFF2-40B4-BE49-F238E27FC236}">
              <a16:creationId xmlns:a16="http://schemas.microsoft.com/office/drawing/2014/main" id="{ADE7A006-DF19-4B89-B814-595984A760E3}"/>
            </a:ext>
          </a:extLst>
        </xdr:cNvPr>
        <xdr:cNvCxnSpPr/>
      </xdr:nvCxnSpPr>
      <xdr:spPr>
        <a:xfrm>
          <a:off x="21323300" y="1105770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64</xdr:row>
      <xdr:rowOff>34109</xdr:rowOff>
    </xdr:from>
    <xdr:to>
      <xdr:col>107</xdr:col>
      <xdr:colOff>101600</xdr:colOff>
      <xdr:row>64</xdr:row>
      <xdr:rowOff>135709</xdr:rowOff>
    </xdr:to>
    <xdr:sp macro="" textlink="">
      <xdr:nvSpPr>
        <xdr:cNvPr id="615" name="楕円 614">
          <a:extLst>
            <a:ext uri="{FF2B5EF4-FFF2-40B4-BE49-F238E27FC236}">
              <a16:creationId xmlns:a16="http://schemas.microsoft.com/office/drawing/2014/main" id="{177B1A0F-788E-4362-80CC-F81578D9380D}"/>
            </a:ext>
          </a:extLst>
        </xdr:cNvPr>
        <xdr:cNvSpPr/>
      </xdr:nvSpPr>
      <xdr:spPr>
        <a:xfrm>
          <a:off x="20383500" y="1100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84909</xdr:rowOff>
    </xdr:from>
    <xdr:to>
      <xdr:col>111</xdr:col>
      <xdr:colOff>177800</xdr:colOff>
      <xdr:row>64</xdr:row>
      <xdr:rowOff>84909</xdr:rowOff>
    </xdr:to>
    <xdr:cxnSp macro="">
      <xdr:nvCxnSpPr>
        <xdr:cNvPr id="616" name="直線コネクタ 615">
          <a:extLst>
            <a:ext uri="{FF2B5EF4-FFF2-40B4-BE49-F238E27FC236}">
              <a16:creationId xmlns:a16="http://schemas.microsoft.com/office/drawing/2014/main" id="{2A6C7C8F-1B4E-4AFE-B559-0ED975A7DA2C}"/>
            </a:ext>
          </a:extLst>
        </xdr:cNvPr>
        <xdr:cNvCxnSpPr/>
      </xdr:nvCxnSpPr>
      <xdr:spPr>
        <a:xfrm>
          <a:off x="20434300" y="1105770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64</xdr:row>
      <xdr:rowOff>37374</xdr:rowOff>
    </xdr:from>
    <xdr:to>
      <xdr:col>102</xdr:col>
      <xdr:colOff>165100</xdr:colOff>
      <xdr:row>64</xdr:row>
      <xdr:rowOff>138974</xdr:rowOff>
    </xdr:to>
    <xdr:sp macro="" textlink="">
      <xdr:nvSpPr>
        <xdr:cNvPr id="617" name="楕円 616">
          <a:extLst>
            <a:ext uri="{FF2B5EF4-FFF2-40B4-BE49-F238E27FC236}">
              <a16:creationId xmlns:a16="http://schemas.microsoft.com/office/drawing/2014/main" id="{A8C25771-BDFD-4C09-8387-35851246A753}"/>
            </a:ext>
          </a:extLst>
        </xdr:cNvPr>
        <xdr:cNvSpPr/>
      </xdr:nvSpPr>
      <xdr:spPr>
        <a:xfrm>
          <a:off x="19494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84909</xdr:rowOff>
    </xdr:from>
    <xdr:to>
      <xdr:col>107</xdr:col>
      <xdr:colOff>50800</xdr:colOff>
      <xdr:row>64</xdr:row>
      <xdr:rowOff>88174</xdr:rowOff>
    </xdr:to>
    <xdr:cxnSp macro="">
      <xdr:nvCxnSpPr>
        <xdr:cNvPr id="618" name="直線コネクタ 617">
          <a:extLst>
            <a:ext uri="{FF2B5EF4-FFF2-40B4-BE49-F238E27FC236}">
              <a16:creationId xmlns:a16="http://schemas.microsoft.com/office/drawing/2014/main" id="{570260BF-172B-41BC-BFE3-0E87FCEF97C4}"/>
            </a:ext>
          </a:extLst>
        </xdr:cNvPr>
        <xdr:cNvCxnSpPr/>
      </xdr:nvCxnSpPr>
      <xdr:spPr>
        <a:xfrm flipV="1">
          <a:off x="19545300" y="11057709"/>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64</xdr:row>
      <xdr:rowOff>37374</xdr:rowOff>
    </xdr:from>
    <xdr:to>
      <xdr:col>98</xdr:col>
      <xdr:colOff>38100</xdr:colOff>
      <xdr:row>64</xdr:row>
      <xdr:rowOff>138974</xdr:rowOff>
    </xdr:to>
    <xdr:sp macro="" textlink="">
      <xdr:nvSpPr>
        <xdr:cNvPr id="619" name="楕円 618">
          <a:extLst>
            <a:ext uri="{FF2B5EF4-FFF2-40B4-BE49-F238E27FC236}">
              <a16:creationId xmlns:a16="http://schemas.microsoft.com/office/drawing/2014/main" id="{86DD8416-F184-4AA6-81F9-75DD02DBD1FB}"/>
            </a:ext>
          </a:extLst>
        </xdr:cNvPr>
        <xdr:cNvSpPr/>
      </xdr:nvSpPr>
      <xdr:spPr>
        <a:xfrm>
          <a:off x="18605500" y="1101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64</xdr:row>
      <xdr:rowOff>88174</xdr:rowOff>
    </xdr:from>
    <xdr:to>
      <xdr:col>102</xdr:col>
      <xdr:colOff>114300</xdr:colOff>
      <xdr:row>64</xdr:row>
      <xdr:rowOff>88174</xdr:rowOff>
    </xdr:to>
    <xdr:cxnSp macro="">
      <xdr:nvCxnSpPr>
        <xdr:cNvPr id="620" name="直線コネクタ 619">
          <a:extLst>
            <a:ext uri="{FF2B5EF4-FFF2-40B4-BE49-F238E27FC236}">
              <a16:creationId xmlns:a16="http://schemas.microsoft.com/office/drawing/2014/main" id="{508D53D7-1BD6-4B52-8680-1978F754643A}"/>
            </a:ext>
          </a:extLst>
        </xdr:cNvPr>
        <xdr:cNvCxnSpPr/>
      </xdr:nvCxnSpPr>
      <xdr:spPr>
        <a:xfrm>
          <a:off x="18656300" y="1106097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166931</xdr:rowOff>
    </xdr:from>
    <xdr:ext cx="469744" cy="259045"/>
    <xdr:sp macro="" textlink="">
      <xdr:nvSpPr>
        <xdr:cNvPr id="621" name="n_1aveValue【保健センター・保健所】&#10;一人当たり面積">
          <a:extLst>
            <a:ext uri="{FF2B5EF4-FFF2-40B4-BE49-F238E27FC236}">
              <a16:creationId xmlns:a16="http://schemas.microsoft.com/office/drawing/2014/main" id="{E14457F1-8238-4F48-A33D-7DD0825D9E3E}"/>
            </a:ext>
          </a:extLst>
        </xdr:cNvPr>
        <xdr:cNvSpPr txBox="1"/>
      </xdr:nvSpPr>
      <xdr:spPr>
        <a:xfrm>
          <a:off x="21075727" y="10625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170197</xdr:rowOff>
    </xdr:from>
    <xdr:ext cx="469744" cy="259045"/>
    <xdr:sp macro="" textlink="">
      <xdr:nvSpPr>
        <xdr:cNvPr id="622" name="n_2aveValue【保健センター・保健所】&#10;一人当たり面積">
          <a:extLst>
            <a:ext uri="{FF2B5EF4-FFF2-40B4-BE49-F238E27FC236}">
              <a16:creationId xmlns:a16="http://schemas.microsoft.com/office/drawing/2014/main" id="{8539F607-2691-4A00-B126-06482806AAC6}"/>
            </a:ext>
          </a:extLst>
        </xdr:cNvPr>
        <xdr:cNvSpPr txBox="1"/>
      </xdr:nvSpPr>
      <xdr:spPr>
        <a:xfrm>
          <a:off x="20199427" y="10628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8544</xdr:rowOff>
    </xdr:from>
    <xdr:ext cx="469744" cy="259045"/>
    <xdr:sp macro="" textlink="">
      <xdr:nvSpPr>
        <xdr:cNvPr id="623" name="n_3aveValue【保健センター・保健所】&#10;一人当たり面積">
          <a:extLst>
            <a:ext uri="{FF2B5EF4-FFF2-40B4-BE49-F238E27FC236}">
              <a16:creationId xmlns:a16="http://schemas.microsoft.com/office/drawing/2014/main" id="{ADBA203D-A55E-4552-B478-8EB2AF4B3496}"/>
            </a:ext>
          </a:extLst>
        </xdr:cNvPr>
        <xdr:cNvSpPr txBox="1"/>
      </xdr:nvSpPr>
      <xdr:spPr>
        <a:xfrm>
          <a:off x="19310427" y="10638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163665</xdr:rowOff>
    </xdr:from>
    <xdr:ext cx="469744" cy="259045"/>
    <xdr:sp macro="" textlink="">
      <xdr:nvSpPr>
        <xdr:cNvPr id="624" name="n_4aveValue【保健センター・保健所】&#10;一人当たり面積">
          <a:extLst>
            <a:ext uri="{FF2B5EF4-FFF2-40B4-BE49-F238E27FC236}">
              <a16:creationId xmlns:a16="http://schemas.microsoft.com/office/drawing/2014/main" id="{6808D489-0B42-47AD-8CA1-7FE1FA87D8B1}"/>
            </a:ext>
          </a:extLst>
        </xdr:cNvPr>
        <xdr:cNvSpPr txBox="1"/>
      </xdr:nvSpPr>
      <xdr:spPr>
        <a:xfrm>
          <a:off x="18421427" y="106221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126836</xdr:rowOff>
    </xdr:from>
    <xdr:ext cx="469744" cy="259045"/>
    <xdr:sp macro="" textlink="">
      <xdr:nvSpPr>
        <xdr:cNvPr id="625" name="n_1mainValue【保健センター・保健所】&#10;一人当たり面積">
          <a:extLst>
            <a:ext uri="{FF2B5EF4-FFF2-40B4-BE49-F238E27FC236}">
              <a16:creationId xmlns:a16="http://schemas.microsoft.com/office/drawing/2014/main" id="{403E98A8-8A2A-4D3B-879B-5036BF1FB36A}"/>
            </a:ext>
          </a:extLst>
        </xdr:cNvPr>
        <xdr:cNvSpPr txBox="1"/>
      </xdr:nvSpPr>
      <xdr:spPr>
        <a:xfrm>
          <a:off x="21075727" y="11099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126836</xdr:rowOff>
    </xdr:from>
    <xdr:ext cx="469744" cy="259045"/>
    <xdr:sp macro="" textlink="">
      <xdr:nvSpPr>
        <xdr:cNvPr id="626" name="n_2mainValue【保健センター・保健所】&#10;一人当たり面積">
          <a:extLst>
            <a:ext uri="{FF2B5EF4-FFF2-40B4-BE49-F238E27FC236}">
              <a16:creationId xmlns:a16="http://schemas.microsoft.com/office/drawing/2014/main" id="{153C5EF3-DF54-4A04-A035-6EDD1021CC07}"/>
            </a:ext>
          </a:extLst>
        </xdr:cNvPr>
        <xdr:cNvSpPr txBox="1"/>
      </xdr:nvSpPr>
      <xdr:spPr>
        <a:xfrm>
          <a:off x="20199427" y="11099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130101</xdr:rowOff>
    </xdr:from>
    <xdr:ext cx="469744" cy="259045"/>
    <xdr:sp macro="" textlink="">
      <xdr:nvSpPr>
        <xdr:cNvPr id="627" name="n_3mainValue【保健センター・保健所】&#10;一人当たり面積">
          <a:extLst>
            <a:ext uri="{FF2B5EF4-FFF2-40B4-BE49-F238E27FC236}">
              <a16:creationId xmlns:a16="http://schemas.microsoft.com/office/drawing/2014/main" id="{E58A089A-EE3F-483F-8380-22245C7EE922}"/>
            </a:ext>
          </a:extLst>
        </xdr:cNvPr>
        <xdr:cNvSpPr txBox="1"/>
      </xdr:nvSpPr>
      <xdr:spPr>
        <a:xfrm>
          <a:off x="19310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130101</xdr:rowOff>
    </xdr:from>
    <xdr:ext cx="469744" cy="259045"/>
    <xdr:sp macro="" textlink="">
      <xdr:nvSpPr>
        <xdr:cNvPr id="628" name="n_4mainValue【保健センター・保健所】&#10;一人当たり面積">
          <a:extLst>
            <a:ext uri="{FF2B5EF4-FFF2-40B4-BE49-F238E27FC236}">
              <a16:creationId xmlns:a16="http://schemas.microsoft.com/office/drawing/2014/main" id="{B7ADDDDB-FF3D-4704-B47D-7BFB3F300F78}"/>
            </a:ext>
          </a:extLst>
        </xdr:cNvPr>
        <xdr:cNvSpPr txBox="1"/>
      </xdr:nvSpPr>
      <xdr:spPr>
        <a:xfrm>
          <a:off x="18421427" y="1110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9" name="正方形/長方形 628">
          <a:extLst>
            <a:ext uri="{FF2B5EF4-FFF2-40B4-BE49-F238E27FC236}">
              <a16:creationId xmlns:a16="http://schemas.microsoft.com/office/drawing/2014/main" id="{5BBA1865-779E-4B92-862A-EB64F22ECBFA}"/>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30" name="正方形/長方形 629">
          <a:extLst>
            <a:ext uri="{FF2B5EF4-FFF2-40B4-BE49-F238E27FC236}">
              <a16:creationId xmlns:a16="http://schemas.microsoft.com/office/drawing/2014/main" id="{0547BD8F-B445-492A-BC6A-46C9D8E795BB}"/>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1" name="正方形/長方形 630">
          <a:extLst>
            <a:ext uri="{FF2B5EF4-FFF2-40B4-BE49-F238E27FC236}">
              <a16:creationId xmlns:a16="http://schemas.microsoft.com/office/drawing/2014/main" id="{17B87557-77A6-4416-8C10-D86B6D07277B}"/>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2" name="正方形/長方形 631">
          <a:extLst>
            <a:ext uri="{FF2B5EF4-FFF2-40B4-BE49-F238E27FC236}">
              <a16:creationId xmlns:a16="http://schemas.microsoft.com/office/drawing/2014/main" id="{D1CB6CCE-390E-46BF-8EC6-5C2640E459D3}"/>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3" name="正方形/長方形 632">
          <a:extLst>
            <a:ext uri="{FF2B5EF4-FFF2-40B4-BE49-F238E27FC236}">
              <a16:creationId xmlns:a16="http://schemas.microsoft.com/office/drawing/2014/main" id="{A03939BC-CDFF-448A-869B-1FD6DC2AB522}"/>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4" name="正方形/長方形 633">
          <a:extLst>
            <a:ext uri="{FF2B5EF4-FFF2-40B4-BE49-F238E27FC236}">
              <a16:creationId xmlns:a16="http://schemas.microsoft.com/office/drawing/2014/main" id="{D35D9E61-F736-4F7F-9B90-5F2FBDDA69CE}"/>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5" name="正方形/長方形 634">
          <a:extLst>
            <a:ext uri="{FF2B5EF4-FFF2-40B4-BE49-F238E27FC236}">
              <a16:creationId xmlns:a16="http://schemas.microsoft.com/office/drawing/2014/main" id="{70287A08-7D54-4DAA-9735-6FE218054F0A}"/>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6" name="正方形/長方形 635">
          <a:extLst>
            <a:ext uri="{FF2B5EF4-FFF2-40B4-BE49-F238E27FC236}">
              <a16:creationId xmlns:a16="http://schemas.microsoft.com/office/drawing/2014/main" id="{D3523BD7-CC42-4885-9DCD-BFE69A0FE111}"/>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7" name="テキスト ボックス 636">
          <a:extLst>
            <a:ext uri="{FF2B5EF4-FFF2-40B4-BE49-F238E27FC236}">
              <a16:creationId xmlns:a16="http://schemas.microsoft.com/office/drawing/2014/main" id="{52A55E4F-C574-40E5-9FF5-AC24B475D2DC}"/>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8" name="直線コネクタ 637">
          <a:extLst>
            <a:ext uri="{FF2B5EF4-FFF2-40B4-BE49-F238E27FC236}">
              <a16:creationId xmlns:a16="http://schemas.microsoft.com/office/drawing/2014/main" id="{D15C35B8-C7AA-49D3-BAAE-295F0A68E575}"/>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9" name="テキスト ボックス 638">
          <a:extLst>
            <a:ext uri="{FF2B5EF4-FFF2-40B4-BE49-F238E27FC236}">
              <a16:creationId xmlns:a16="http://schemas.microsoft.com/office/drawing/2014/main" id="{628DCB08-6C5E-4714-884E-C4844D652F02}"/>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40" name="直線コネクタ 639">
          <a:extLst>
            <a:ext uri="{FF2B5EF4-FFF2-40B4-BE49-F238E27FC236}">
              <a16:creationId xmlns:a16="http://schemas.microsoft.com/office/drawing/2014/main" id="{FFE5E096-BE1D-453C-93E2-34C61431298F}"/>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41" name="テキスト ボックス 640">
          <a:extLst>
            <a:ext uri="{FF2B5EF4-FFF2-40B4-BE49-F238E27FC236}">
              <a16:creationId xmlns:a16="http://schemas.microsoft.com/office/drawing/2014/main" id="{1588AADE-0DEB-4011-8ADA-F43B58FD5E1D}"/>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42" name="直線コネクタ 641">
          <a:extLst>
            <a:ext uri="{FF2B5EF4-FFF2-40B4-BE49-F238E27FC236}">
              <a16:creationId xmlns:a16="http://schemas.microsoft.com/office/drawing/2014/main" id="{D81DD29B-6468-4E52-B791-2E363ECA3D4B}"/>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43" name="テキスト ボックス 642">
          <a:extLst>
            <a:ext uri="{FF2B5EF4-FFF2-40B4-BE49-F238E27FC236}">
              <a16:creationId xmlns:a16="http://schemas.microsoft.com/office/drawing/2014/main" id="{697AAC4D-5951-4E2C-A997-70F22B985BEB}"/>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44" name="直線コネクタ 643">
          <a:extLst>
            <a:ext uri="{FF2B5EF4-FFF2-40B4-BE49-F238E27FC236}">
              <a16:creationId xmlns:a16="http://schemas.microsoft.com/office/drawing/2014/main" id="{8F2C2054-78D1-412D-9803-D135BC8E2E98}"/>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45" name="テキスト ボックス 644">
          <a:extLst>
            <a:ext uri="{FF2B5EF4-FFF2-40B4-BE49-F238E27FC236}">
              <a16:creationId xmlns:a16="http://schemas.microsoft.com/office/drawing/2014/main" id="{96A76936-E8A3-4A17-889B-3844A5F8DBF1}"/>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6" name="直線コネクタ 645">
          <a:extLst>
            <a:ext uri="{FF2B5EF4-FFF2-40B4-BE49-F238E27FC236}">
              <a16:creationId xmlns:a16="http://schemas.microsoft.com/office/drawing/2014/main" id="{27579E6C-EE90-4494-B34E-FCF97A3E1F2C}"/>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47" name="テキスト ボックス 646">
          <a:extLst>
            <a:ext uri="{FF2B5EF4-FFF2-40B4-BE49-F238E27FC236}">
              <a16:creationId xmlns:a16="http://schemas.microsoft.com/office/drawing/2014/main" id="{ACF5A7D5-4C63-42AA-B916-A5EB91F8C6A8}"/>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8" name="直線コネクタ 647">
          <a:extLst>
            <a:ext uri="{FF2B5EF4-FFF2-40B4-BE49-F238E27FC236}">
              <a16:creationId xmlns:a16="http://schemas.microsoft.com/office/drawing/2014/main" id="{96CFDF62-C353-45F1-AE12-969024B86E8A}"/>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649" name="テキスト ボックス 648">
          <a:extLst>
            <a:ext uri="{FF2B5EF4-FFF2-40B4-BE49-F238E27FC236}">
              <a16:creationId xmlns:a16="http://schemas.microsoft.com/office/drawing/2014/main" id="{93AB0D65-8004-4D8D-A74E-BEB68F35A649}"/>
            </a:ext>
          </a:extLst>
        </xdr:cNvPr>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50" name="直線コネクタ 649">
          <a:extLst>
            <a:ext uri="{FF2B5EF4-FFF2-40B4-BE49-F238E27FC236}">
              <a16:creationId xmlns:a16="http://schemas.microsoft.com/office/drawing/2014/main" id="{D7758E81-C095-466F-BCBA-63C4CFFDE708}"/>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651" name="テキスト ボックス 650">
          <a:extLst>
            <a:ext uri="{FF2B5EF4-FFF2-40B4-BE49-F238E27FC236}">
              <a16:creationId xmlns:a16="http://schemas.microsoft.com/office/drawing/2014/main" id="{8464D49E-DD91-4E8F-970A-1C7DE777B444}"/>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52" name="【消防施設】&#10;有形固定資産減価償却率グラフ枠">
          <a:extLst>
            <a:ext uri="{FF2B5EF4-FFF2-40B4-BE49-F238E27FC236}">
              <a16:creationId xmlns:a16="http://schemas.microsoft.com/office/drawing/2014/main" id="{900330F6-5D0C-458B-AC40-B1ED34C33420}"/>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36195</xdr:rowOff>
    </xdr:from>
    <xdr:to>
      <xdr:col>85</xdr:col>
      <xdr:colOff>126364</xdr:colOff>
      <xdr:row>86</xdr:row>
      <xdr:rowOff>114300</xdr:rowOff>
    </xdr:to>
    <xdr:cxnSp macro="">
      <xdr:nvCxnSpPr>
        <xdr:cNvPr id="653" name="直線コネクタ 652">
          <a:extLst>
            <a:ext uri="{FF2B5EF4-FFF2-40B4-BE49-F238E27FC236}">
              <a16:creationId xmlns:a16="http://schemas.microsoft.com/office/drawing/2014/main" id="{4A4F7E54-27FE-4148-BC59-C5B20CD91C39}"/>
            </a:ext>
          </a:extLst>
        </xdr:cNvPr>
        <xdr:cNvCxnSpPr/>
      </xdr:nvCxnSpPr>
      <xdr:spPr>
        <a:xfrm flipV="1">
          <a:off x="16318864" y="13237845"/>
          <a:ext cx="0" cy="1621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654" name="【消防施設】&#10;有形固定資産減価償却率最小値テキスト">
          <a:extLst>
            <a:ext uri="{FF2B5EF4-FFF2-40B4-BE49-F238E27FC236}">
              <a16:creationId xmlns:a16="http://schemas.microsoft.com/office/drawing/2014/main" id="{D8826DFA-176F-4619-B0D2-EB194B6BA49C}"/>
            </a:ext>
          </a:extLst>
        </xdr:cNvPr>
        <xdr:cNvSpPr txBox="1"/>
      </xdr:nvSpPr>
      <xdr:spPr>
        <a:xfrm>
          <a:off x="16357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655" name="直線コネクタ 654">
          <a:extLst>
            <a:ext uri="{FF2B5EF4-FFF2-40B4-BE49-F238E27FC236}">
              <a16:creationId xmlns:a16="http://schemas.microsoft.com/office/drawing/2014/main" id="{F474946B-42C4-4EA9-AE33-51F77CC5A4EF}"/>
            </a:ext>
          </a:extLst>
        </xdr:cNvPr>
        <xdr:cNvCxnSpPr/>
      </xdr:nvCxnSpPr>
      <xdr:spPr>
        <a:xfrm>
          <a:off x="16230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154322</xdr:rowOff>
    </xdr:from>
    <xdr:ext cx="405111" cy="259045"/>
    <xdr:sp macro="" textlink="">
      <xdr:nvSpPr>
        <xdr:cNvPr id="656" name="【消防施設】&#10;有形固定資産減価償却率最大値テキスト">
          <a:extLst>
            <a:ext uri="{FF2B5EF4-FFF2-40B4-BE49-F238E27FC236}">
              <a16:creationId xmlns:a16="http://schemas.microsoft.com/office/drawing/2014/main" id="{290DCF5D-934B-4A67-9B9B-B3C8A634923D}"/>
            </a:ext>
          </a:extLst>
        </xdr:cNvPr>
        <xdr:cNvSpPr txBox="1"/>
      </xdr:nvSpPr>
      <xdr:spPr>
        <a:xfrm>
          <a:off x="16357600" y="13013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36195</xdr:rowOff>
    </xdr:from>
    <xdr:to>
      <xdr:col>86</xdr:col>
      <xdr:colOff>25400</xdr:colOff>
      <xdr:row>77</xdr:row>
      <xdr:rowOff>36195</xdr:rowOff>
    </xdr:to>
    <xdr:cxnSp macro="">
      <xdr:nvCxnSpPr>
        <xdr:cNvPr id="657" name="直線コネクタ 656">
          <a:extLst>
            <a:ext uri="{FF2B5EF4-FFF2-40B4-BE49-F238E27FC236}">
              <a16:creationId xmlns:a16="http://schemas.microsoft.com/office/drawing/2014/main" id="{D2309E8B-F143-4AA5-AD2A-CC078363C7C9}"/>
            </a:ext>
          </a:extLst>
        </xdr:cNvPr>
        <xdr:cNvCxnSpPr/>
      </xdr:nvCxnSpPr>
      <xdr:spPr>
        <a:xfrm>
          <a:off x="16230600" y="13237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160038</xdr:rowOff>
    </xdr:from>
    <xdr:ext cx="405111" cy="259045"/>
    <xdr:sp macro="" textlink="">
      <xdr:nvSpPr>
        <xdr:cNvPr id="658" name="【消防施設】&#10;有形固定資産減価償却率平均値テキスト">
          <a:extLst>
            <a:ext uri="{FF2B5EF4-FFF2-40B4-BE49-F238E27FC236}">
              <a16:creationId xmlns:a16="http://schemas.microsoft.com/office/drawing/2014/main" id="{D7404A35-0F18-4D9D-A9D5-447DB9FA3963}"/>
            </a:ext>
          </a:extLst>
        </xdr:cNvPr>
        <xdr:cNvSpPr txBox="1"/>
      </xdr:nvSpPr>
      <xdr:spPr>
        <a:xfrm>
          <a:off x="16357600" y="140474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10161</xdr:rowOff>
    </xdr:from>
    <xdr:to>
      <xdr:col>85</xdr:col>
      <xdr:colOff>177800</xdr:colOff>
      <xdr:row>82</xdr:row>
      <xdr:rowOff>111761</xdr:rowOff>
    </xdr:to>
    <xdr:sp macro="" textlink="">
      <xdr:nvSpPr>
        <xdr:cNvPr id="659" name="フローチャート: 判断 658">
          <a:extLst>
            <a:ext uri="{FF2B5EF4-FFF2-40B4-BE49-F238E27FC236}">
              <a16:creationId xmlns:a16="http://schemas.microsoft.com/office/drawing/2014/main" id="{C5B63E69-D10E-47B2-9A3E-EAFEAF95A7D6}"/>
            </a:ext>
          </a:extLst>
        </xdr:cNvPr>
        <xdr:cNvSpPr/>
      </xdr:nvSpPr>
      <xdr:spPr>
        <a:xfrm>
          <a:off x="16268700" y="1406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164464</xdr:rowOff>
    </xdr:from>
    <xdr:to>
      <xdr:col>81</xdr:col>
      <xdr:colOff>101600</xdr:colOff>
      <xdr:row>82</xdr:row>
      <xdr:rowOff>94614</xdr:rowOff>
    </xdr:to>
    <xdr:sp macro="" textlink="">
      <xdr:nvSpPr>
        <xdr:cNvPr id="660" name="フローチャート: 判断 659">
          <a:extLst>
            <a:ext uri="{FF2B5EF4-FFF2-40B4-BE49-F238E27FC236}">
              <a16:creationId xmlns:a16="http://schemas.microsoft.com/office/drawing/2014/main" id="{FBD17233-D7EF-4BB8-928A-DCCCD39AA74E}"/>
            </a:ext>
          </a:extLst>
        </xdr:cNvPr>
        <xdr:cNvSpPr/>
      </xdr:nvSpPr>
      <xdr:spPr>
        <a:xfrm>
          <a:off x="15430500" y="14051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147320</xdr:rowOff>
    </xdr:from>
    <xdr:to>
      <xdr:col>76</xdr:col>
      <xdr:colOff>165100</xdr:colOff>
      <xdr:row>82</xdr:row>
      <xdr:rowOff>77470</xdr:rowOff>
    </xdr:to>
    <xdr:sp macro="" textlink="">
      <xdr:nvSpPr>
        <xdr:cNvPr id="661" name="フローチャート: 判断 660">
          <a:extLst>
            <a:ext uri="{FF2B5EF4-FFF2-40B4-BE49-F238E27FC236}">
              <a16:creationId xmlns:a16="http://schemas.microsoft.com/office/drawing/2014/main" id="{C56950DE-1D27-406F-A16F-B498597CEBB2}"/>
            </a:ext>
          </a:extLst>
        </xdr:cNvPr>
        <xdr:cNvSpPr/>
      </xdr:nvSpPr>
      <xdr:spPr>
        <a:xfrm>
          <a:off x="14541500" y="1403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133986</xdr:rowOff>
    </xdr:from>
    <xdr:to>
      <xdr:col>72</xdr:col>
      <xdr:colOff>38100</xdr:colOff>
      <xdr:row>82</xdr:row>
      <xdr:rowOff>64136</xdr:rowOff>
    </xdr:to>
    <xdr:sp macro="" textlink="">
      <xdr:nvSpPr>
        <xdr:cNvPr id="662" name="フローチャート: 判断 661">
          <a:extLst>
            <a:ext uri="{FF2B5EF4-FFF2-40B4-BE49-F238E27FC236}">
              <a16:creationId xmlns:a16="http://schemas.microsoft.com/office/drawing/2014/main" id="{CE1086EC-0BC4-415A-8AF7-3B6E5DFB8757}"/>
            </a:ext>
          </a:extLst>
        </xdr:cNvPr>
        <xdr:cNvSpPr/>
      </xdr:nvSpPr>
      <xdr:spPr>
        <a:xfrm>
          <a:off x="13652500" y="1402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116839</xdr:rowOff>
    </xdr:from>
    <xdr:to>
      <xdr:col>67</xdr:col>
      <xdr:colOff>101600</xdr:colOff>
      <xdr:row>82</xdr:row>
      <xdr:rowOff>46989</xdr:rowOff>
    </xdr:to>
    <xdr:sp macro="" textlink="">
      <xdr:nvSpPr>
        <xdr:cNvPr id="663" name="フローチャート: 判断 662">
          <a:extLst>
            <a:ext uri="{FF2B5EF4-FFF2-40B4-BE49-F238E27FC236}">
              <a16:creationId xmlns:a16="http://schemas.microsoft.com/office/drawing/2014/main" id="{F9E20F42-13C1-4F96-B50F-6A9703132D3D}"/>
            </a:ext>
          </a:extLst>
        </xdr:cNvPr>
        <xdr:cNvSpPr/>
      </xdr:nvSpPr>
      <xdr:spPr>
        <a:xfrm>
          <a:off x="12763500" y="14004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4" name="テキスト ボックス 663">
          <a:extLst>
            <a:ext uri="{FF2B5EF4-FFF2-40B4-BE49-F238E27FC236}">
              <a16:creationId xmlns:a16="http://schemas.microsoft.com/office/drawing/2014/main" id="{99F41E11-1D7A-4AB7-8093-FB9A924A4604}"/>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5" name="テキスト ボックス 664">
          <a:extLst>
            <a:ext uri="{FF2B5EF4-FFF2-40B4-BE49-F238E27FC236}">
              <a16:creationId xmlns:a16="http://schemas.microsoft.com/office/drawing/2014/main" id="{CE5F7891-C45D-43AF-8A1F-40A6C65F7E6B}"/>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6" name="テキスト ボックス 665">
          <a:extLst>
            <a:ext uri="{FF2B5EF4-FFF2-40B4-BE49-F238E27FC236}">
              <a16:creationId xmlns:a16="http://schemas.microsoft.com/office/drawing/2014/main" id="{8654C334-4898-43E4-BCEA-AA93D92D332D}"/>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7" name="テキスト ボックス 666">
          <a:extLst>
            <a:ext uri="{FF2B5EF4-FFF2-40B4-BE49-F238E27FC236}">
              <a16:creationId xmlns:a16="http://schemas.microsoft.com/office/drawing/2014/main" id="{FD4D3E0D-ECFD-4575-8EB0-C967ABD10E0A}"/>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8" name="テキスト ボックス 667">
          <a:extLst>
            <a:ext uri="{FF2B5EF4-FFF2-40B4-BE49-F238E27FC236}">
              <a16:creationId xmlns:a16="http://schemas.microsoft.com/office/drawing/2014/main" id="{D0C1C369-0C58-4AD8-8C5A-7154677F661F}"/>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69214</xdr:rowOff>
    </xdr:from>
    <xdr:to>
      <xdr:col>85</xdr:col>
      <xdr:colOff>177800</xdr:colOff>
      <xdr:row>81</xdr:row>
      <xdr:rowOff>170814</xdr:rowOff>
    </xdr:to>
    <xdr:sp macro="" textlink="">
      <xdr:nvSpPr>
        <xdr:cNvPr id="669" name="楕円 668">
          <a:extLst>
            <a:ext uri="{FF2B5EF4-FFF2-40B4-BE49-F238E27FC236}">
              <a16:creationId xmlns:a16="http://schemas.microsoft.com/office/drawing/2014/main" id="{DFCD2CEF-5015-4283-A6C0-72FE17F9D811}"/>
            </a:ext>
          </a:extLst>
        </xdr:cNvPr>
        <xdr:cNvSpPr/>
      </xdr:nvSpPr>
      <xdr:spPr>
        <a:xfrm>
          <a:off x="16268700" y="13956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80</xdr:row>
      <xdr:rowOff>92091</xdr:rowOff>
    </xdr:from>
    <xdr:ext cx="405111" cy="259045"/>
    <xdr:sp macro="" textlink="">
      <xdr:nvSpPr>
        <xdr:cNvPr id="670" name="【消防施設】&#10;有形固定資産減価償却率該当値テキスト">
          <a:extLst>
            <a:ext uri="{FF2B5EF4-FFF2-40B4-BE49-F238E27FC236}">
              <a16:creationId xmlns:a16="http://schemas.microsoft.com/office/drawing/2014/main" id="{6BE6B063-D947-4092-AC01-2DB1ABC9ABD2}"/>
            </a:ext>
          </a:extLst>
        </xdr:cNvPr>
        <xdr:cNvSpPr txBox="1"/>
      </xdr:nvSpPr>
      <xdr:spPr>
        <a:xfrm>
          <a:off x="16357600" y="13808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71120</xdr:rowOff>
    </xdr:from>
    <xdr:to>
      <xdr:col>81</xdr:col>
      <xdr:colOff>101600</xdr:colOff>
      <xdr:row>82</xdr:row>
      <xdr:rowOff>1270</xdr:rowOff>
    </xdr:to>
    <xdr:sp macro="" textlink="">
      <xdr:nvSpPr>
        <xdr:cNvPr id="671" name="楕円 670">
          <a:extLst>
            <a:ext uri="{FF2B5EF4-FFF2-40B4-BE49-F238E27FC236}">
              <a16:creationId xmlns:a16="http://schemas.microsoft.com/office/drawing/2014/main" id="{C0C29EC2-321F-43B7-9DAB-ED9B9283703E}"/>
            </a:ext>
          </a:extLst>
        </xdr:cNvPr>
        <xdr:cNvSpPr/>
      </xdr:nvSpPr>
      <xdr:spPr>
        <a:xfrm>
          <a:off x="15430500" y="1395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120014</xdr:rowOff>
    </xdr:from>
    <xdr:to>
      <xdr:col>85</xdr:col>
      <xdr:colOff>127000</xdr:colOff>
      <xdr:row>81</xdr:row>
      <xdr:rowOff>121920</xdr:rowOff>
    </xdr:to>
    <xdr:cxnSp macro="">
      <xdr:nvCxnSpPr>
        <xdr:cNvPr id="672" name="直線コネクタ 671">
          <a:extLst>
            <a:ext uri="{FF2B5EF4-FFF2-40B4-BE49-F238E27FC236}">
              <a16:creationId xmlns:a16="http://schemas.microsoft.com/office/drawing/2014/main" id="{6E87945E-EB65-44DF-999B-0F0B91EF6616}"/>
            </a:ext>
          </a:extLst>
        </xdr:cNvPr>
        <xdr:cNvCxnSpPr/>
      </xdr:nvCxnSpPr>
      <xdr:spPr>
        <a:xfrm flipV="1">
          <a:off x="15481300" y="14007464"/>
          <a:ext cx="838200" cy="1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8255</xdr:rowOff>
    </xdr:from>
    <xdr:to>
      <xdr:col>76</xdr:col>
      <xdr:colOff>165100</xdr:colOff>
      <xdr:row>82</xdr:row>
      <xdr:rowOff>109855</xdr:rowOff>
    </xdr:to>
    <xdr:sp macro="" textlink="">
      <xdr:nvSpPr>
        <xdr:cNvPr id="673" name="楕円 672">
          <a:extLst>
            <a:ext uri="{FF2B5EF4-FFF2-40B4-BE49-F238E27FC236}">
              <a16:creationId xmlns:a16="http://schemas.microsoft.com/office/drawing/2014/main" id="{D43CAF07-4165-4931-9AF2-0E58DE28836F}"/>
            </a:ext>
          </a:extLst>
        </xdr:cNvPr>
        <xdr:cNvSpPr/>
      </xdr:nvSpPr>
      <xdr:spPr>
        <a:xfrm>
          <a:off x="14541500" y="14067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121920</xdr:rowOff>
    </xdr:from>
    <xdr:to>
      <xdr:col>81</xdr:col>
      <xdr:colOff>50800</xdr:colOff>
      <xdr:row>82</xdr:row>
      <xdr:rowOff>59055</xdr:rowOff>
    </xdr:to>
    <xdr:cxnSp macro="">
      <xdr:nvCxnSpPr>
        <xdr:cNvPr id="674" name="直線コネクタ 673">
          <a:extLst>
            <a:ext uri="{FF2B5EF4-FFF2-40B4-BE49-F238E27FC236}">
              <a16:creationId xmlns:a16="http://schemas.microsoft.com/office/drawing/2014/main" id="{DB55E8D8-A41D-44A3-8EDB-CC18E91B9E8F}"/>
            </a:ext>
          </a:extLst>
        </xdr:cNvPr>
        <xdr:cNvCxnSpPr/>
      </xdr:nvCxnSpPr>
      <xdr:spPr>
        <a:xfrm flipV="1">
          <a:off x="14592300" y="14009370"/>
          <a:ext cx="889000" cy="108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93980</xdr:rowOff>
    </xdr:from>
    <xdr:to>
      <xdr:col>72</xdr:col>
      <xdr:colOff>38100</xdr:colOff>
      <xdr:row>83</xdr:row>
      <xdr:rowOff>24130</xdr:rowOff>
    </xdr:to>
    <xdr:sp macro="" textlink="">
      <xdr:nvSpPr>
        <xdr:cNvPr id="675" name="楕円 674">
          <a:extLst>
            <a:ext uri="{FF2B5EF4-FFF2-40B4-BE49-F238E27FC236}">
              <a16:creationId xmlns:a16="http://schemas.microsoft.com/office/drawing/2014/main" id="{89FFADB3-12BA-4EA1-88CD-8A9F17E5831F}"/>
            </a:ext>
          </a:extLst>
        </xdr:cNvPr>
        <xdr:cNvSpPr/>
      </xdr:nvSpPr>
      <xdr:spPr>
        <a:xfrm>
          <a:off x="13652500" y="1415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82</xdr:row>
      <xdr:rowOff>59055</xdr:rowOff>
    </xdr:from>
    <xdr:to>
      <xdr:col>76</xdr:col>
      <xdr:colOff>114300</xdr:colOff>
      <xdr:row>82</xdr:row>
      <xdr:rowOff>144780</xdr:rowOff>
    </xdr:to>
    <xdr:cxnSp macro="">
      <xdr:nvCxnSpPr>
        <xdr:cNvPr id="676" name="直線コネクタ 675">
          <a:extLst>
            <a:ext uri="{FF2B5EF4-FFF2-40B4-BE49-F238E27FC236}">
              <a16:creationId xmlns:a16="http://schemas.microsoft.com/office/drawing/2014/main" id="{961ABCB5-BA7C-4275-A3AA-BA612EE8E7E8}"/>
            </a:ext>
          </a:extLst>
        </xdr:cNvPr>
        <xdr:cNvCxnSpPr/>
      </xdr:nvCxnSpPr>
      <xdr:spPr>
        <a:xfrm flipV="1">
          <a:off x="13703300" y="14117955"/>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82</xdr:row>
      <xdr:rowOff>50164</xdr:rowOff>
    </xdr:from>
    <xdr:to>
      <xdr:col>67</xdr:col>
      <xdr:colOff>101600</xdr:colOff>
      <xdr:row>82</xdr:row>
      <xdr:rowOff>151764</xdr:rowOff>
    </xdr:to>
    <xdr:sp macro="" textlink="">
      <xdr:nvSpPr>
        <xdr:cNvPr id="677" name="楕円 676">
          <a:extLst>
            <a:ext uri="{FF2B5EF4-FFF2-40B4-BE49-F238E27FC236}">
              <a16:creationId xmlns:a16="http://schemas.microsoft.com/office/drawing/2014/main" id="{39941872-85B1-4927-986E-1A79B345E869}"/>
            </a:ext>
          </a:extLst>
        </xdr:cNvPr>
        <xdr:cNvSpPr/>
      </xdr:nvSpPr>
      <xdr:spPr>
        <a:xfrm>
          <a:off x="12763500" y="14109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82</xdr:row>
      <xdr:rowOff>100964</xdr:rowOff>
    </xdr:from>
    <xdr:to>
      <xdr:col>71</xdr:col>
      <xdr:colOff>177800</xdr:colOff>
      <xdr:row>82</xdr:row>
      <xdr:rowOff>144780</xdr:rowOff>
    </xdr:to>
    <xdr:cxnSp macro="">
      <xdr:nvCxnSpPr>
        <xdr:cNvPr id="678" name="直線コネクタ 677">
          <a:extLst>
            <a:ext uri="{FF2B5EF4-FFF2-40B4-BE49-F238E27FC236}">
              <a16:creationId xmlns:a16="http://schemas.microsoft.com/office/drawing/2014/main" id="{E793C99E-B5C9-49A5-ADEA-D3C46883A5FB}"/>
            </a:ext>
          </a:extLst>
        </xdr:cNvPr>
        <xdr:cNvCxnSpPr/>
      </xdr:nvCxnSpPr>
      <xdr:spPr>
        <a:xfrm>
          <a:off x="12814300" y="14159864"/>
          <a:ext cx="889000" cy="43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85741</xdr:rowOff>
    </xdr:from>
    <xdr:ext cx="405111" cy="259045"/>
    <xdr:sp macro="" textlink="">
      <xdr:nvSpPr>
        <xdr:cNvPr id="679" name="n_1aveValue【消防施設】&#10;有形固定資産減価償却率">
          <a:extLst>
            <a:ext uri="{FF2B5EF4-FFF2-40B4-BE49-F238E27FC236}">
              <a16:creationId xmlns:a16="http://schemas.microsoft.com/office/drawing/2014/main" id="{734DC58D-7FCA-4EBB-A010-230A12BEBF7B}"/>
            </a:ext>
          </a:extLst>
        </xdr:cNvPr>
        <xdr:cNvSpPr txBox="1"/>
      </xdr:nvSpPr>
      <xdr:spPr>
        <a:xfrm>
          <a:off x="15266044" y="141446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93997</xdr:rowOff>
    </xdr:from>
    <xdr:ext cx="405111" cy="259045"/>
    <xdr:sp macro="" textlink="">
      <xdr:nvSpPr>
        <xdr:cNvPr id="680" name="n_2aveValue【消防施設】&#10;有形固定資産減価償却率">
          <a:extLst>
            <a:ext uri="{FF2B5EF4-FFF2-40B4-BE49-F238E27FC236}">
              <a16:creationId xmlns:a16="http://schemas.microsoft.com/office/drawing/2014/main" id="{38D0CA9A-C250-45CB-92C4-D03EFC2E520C}"/>
            </a:ext>
          </a:extLst>
        </xdr:cNvPr>
        <xdr:cNvSpPr txBox="1"/>
      </xdr:nvSpPr>
      <xdr:spPr>
        <a:xfrm>
          <a:off x="14389744" y="13809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80663</xdr:rowOff>
    </xdr:from>
    <xdr:ext cx="405111" cy="259045"/>
    <xdr:sp macro="" textlink="">
      <xdr:nvSpPr>
        <xdr:cNvPr id="681" name="n_3aveValue【消防施設】&#10;有形固定資産減価償却率">
          <a:extLst>
            <a:ext uri="{FF2B5EF4-FFF2-40B4-BE49-F238E27FC236}">
              <a16:creationId xmlns:a16="http://schemas.microsoft.com/office/drawing/2014/main" id="{396031BA-ABA9-4F7B-99A9-269F43965CDB}"/>
            </a:ext>
          </a:extLst>
        </xdr:cNvPr>
        <xdr:cNvSpPr txBox="1"/>
      </xdr:nvSpPr>
      <xdr:spPr>
        <a:xfrm>
          <a:off x="13500744" y="13796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63516</xdr:rowOff>
    </xdr:from>
    <xdr:ext cx="405111" cy="259045"/>
    <xdr:sp macro="" textlink="">
      <xdr:nvSpPr>
        <xdr:cNvPr id="682" name="n_4aveValue【消防施設】&#10;有形固定資産減価償却率">
          <a:extLst>
            <a:ext uri="{FF2B5EF4-FFF2-40B4-BE49-F238E27FC236}">
              <a16:creationId xmlns:a16="http://schemas.microsoft.com/office/drawing/2014/main" id="{5DD55CED-05A7-45C2-B713-7F93FDE8BAFC}"/>
            </a:ext>
          </a:extLst>
        </xdr:cNvPr>
        <xdr:cNvSpPr txBox="1"/>
      </xdr:nvSpPr>
      <xdr:spPr>
        <a:xfrm>
          <a:off x="12611744" y="13779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80</xdr:row>
      <xdr:rowOff>17797</xdr:rowOff>
    </xdr:from>
    <xdr:ext cx="405111" cy="259045"/>
    <xdr:sp macro="" textlink="">
      <xdr:nvSpPr>
        <xdr:cNvPr id="683" name="n_1mainValue【消防施設】&#10;有形固定資産減価償却率">
          <a:extLst>
            <a:ext uri="{FF2B5EF4-FFF2-40B4-BE49-F238E27FC236}">
              <a16:creationId xmlns:a16="http://schemas.microsoft.com/office/drawing/2014/main" id="{457CC5AA-D451-4E62-8999-3FA0BCAB3174}"/>
            </a:ext>
          </a:extLst>
        </xdr:cNvPr>
        <xdr:cNvSpPr txBox="1"/>
      </xdr:nvSpPr>
      <xdr:spPr>
        <a:xfrm>
          <a:off x="15266044" y="13733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100982</xdr:rowOff>
    </xdr:from>
    <xdr:ext cx="405111" cy="259045"/>
    <xdr:sp macro="" textlink="">
      <xdr:nvSpPr>
        <xdr:cNvPr id="684" name="n_2mainValue【消防施設】&#10;有形固定資産減価償却率">
          <a:extLst>
            <a:ext uri="{FF2B5EF4-FFF2-40B4-BE49-F238E27FC236}">
              <a16:creationId xmlns:a16="http://schemas.microsoft.com/office/drawing/2014/main" id="{9188898C-BB5B-4895-BDD3-ED6BFD8E3124}"/>
            </a:ext>
          </a:extLst>
        </xdr:cNvPr>
        <xdr:cNvSpPr txBox="1"/>
      </xdr:nvSpPr>
      <xdr:spPr>
        <a:xfrm>
          <a:off x="14389744" y="14159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15257</xdr:rowOff>
    </xdr:from>
    <xdr:ext cx="405111" cy="259045"/>
    <xdr:sp macro="" textlink="">
      <xdr:nvSpPr>
        <xdr:cNvPr id="685" name="n_3mainValue【消防施設】&#10;有形固定資産減価償却率">
          <a:extLst>
            <a:ext uri="{FF2B5EF4-FFF2-40B4-BE49-F238E27FC236}">
              <a16:creationId xmlns:a16="http://schemas.microsoft.com/office/drawing/2014/main" id="{D248C8F7-8558-41B1-BC96-824C58B62349}"/>
            </a:ext>
          </a:extLst>
        </xdr:cNvPr>
        <xdr:cNvSpPr txBox="1"/>
      </xdr:nvSpPr>
      <xdr:spPr>
        <a:xfrm>
          <a:off x="13500744" y="14245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142891</xdr:rowOff>
    </xdr:from>
    <xdr:ext cx="405111" cy="259045"/>
    <xdr:sp macro="" textlink="">
      <xdr:nvSpPr>
        <xdr:cNvPr id="686" name="n_4mainValue【消防施設】&#10;有形固定資産減価償却率">
          <a:extLst>
            <a:ext uri="{FF2B5EF4-FFF2-40B4-BE49-F238E27FC236}">
              <a16:creationId xmlns:a16="http://schemas.microsoft.com/office/drawing/2014/main" id="{365D8E5B-E813-4D05-8969-ED8F037DAA52}"/>
            </a:ext>
          </a:extLst>
        </xdr:cNvPr>
        <xdr:cNvSpPr txBox="1"/>
      </xdr:nvSpPr>
      <xdr:spPr>
        <a:xfrm>
          <a:off x="12611744" y="142017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7" name="正方形/長方形 686">
          <a:extLst>
            <a:ext uri="{FF2B5EF4-FFF2-40B4-BE49-F238E27FC236}">
              <a16:creationId xmlns:a16="http://schemas.microsoft.com/office/drawing/2014/main" id="{A091B6D0-33C6-4899-B211-8631A2CC3FC4}"/>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8" name="正方形/長方形 687">
          <a:extLst>
            <a:ext uri="{FF2B5EF4-FFF2-40B4-BE49-F238E27FC236}">
              <a16:creationId xmlns:a16="http://schemas.microsoft.com/office/drawing/2014/main" id="{985DD524-119D-468E-A042-9BBE61B002A4}"/>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9" name="正方形/長方形 688">
          <a:extLst>
            <a:ext uri="{FF2B5EF4-FFF2-40B4-BE49-F238E27FC236}">
              <a16:creationId xmlns:a16="http://schemas.microsoft.com/office/drawing/2014/main" id="{601924EA-7181-4EC2-B9E7-20C72104AE63}"/>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90" name="正方形/長方形 689">
          <a:extLst>
            <a:ext uri="{FF2B5EF4-FFF2-40B4-BE49-F238E27FC236}">
              <a16:creationId xmlns:a16="http://schemas.microsoft.com/office/drawing/2014/main" id="{A6E37E20-B3E4-4EC1-9E46-CE81698FA92C}"/>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91" name="正方形/長方形 690">
          <a:extLst>
            <a:ext uri="{FF2B5EF4-FFF2-40B4-BE49-F238E27FC236}">
              <a16:creationId xmlns:a16="http://schemas.microsoft.com/office/drawing/2014/main" id="{313905B1-34F3-4448-BE67-720863D7173C}"/>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92" name="正方形/長方形 691">
          <a:extLst>
            <a:ext uri="{FF2B5EF4-FFF2-40B4-BE49-F238E27FC236}">
              <a16:creationId xmlns:a16="http://schemas.microsoft.com/office/drawing/2014/main" id="{FD2FBB58-A23C-40AA-AC86-C9442ADD386F}"/>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93" name="正方形/長方形 692">
          <a:extLst>
            <a:ext uri="{FF2B5EF4-FFF2-40B4-BE49-F238E27FC236}">
              <a16:creationId xmlns:a16="http://schemas.microsoft.com/office/drawing/2014/main" id="{C0E1677C-094C-4E60-AF4A-E598C5A8DDBE}"/>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4" name="正方形/長方形 693">
          <a:extLst>
            <a:ext uri="{FF2B5EF4-FFF2-40B4-BE49-F238E27FC236}">
              <a16:creationId xmlns:a16="http://schemas.microsoft.com/office/drawing/2014/main" id="{DB831430-578A-4BE7-9327-DC320F614360}"/>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5" name="テキスト ボックス 694">
          <a:extLst>
            <a:ext uri="{FF2B5EF4-FFF2-40B4-BE49-F238E27FC236}">
              <a16:creationId xmlns:a16="http://schemas.microsoft.com/office/drawing/2014/main" id="{D2EF7C8A-B48C-4DF2-9089-F1CE56898DC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6" name="直線コネクタ 695">
          <a:extLst>
            <a:ext uri="{FF2B5EF4-FFF2-40B4-BE49-F238E27FC236}">
              <a16:creationId xmlns:a16="http://schemas.microsoft.com/office/drawing/2014/main" id="{2AAE4415-1661-49D2-87E1-FB70089C3BE1}"/>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97" name="直線コネクタ 696">
          <a:extLst>
            <a:ext uri="{FF2B5EF4-FFF2-40B4-BE49-F238E27FC236}">
              <a16:creationId xmlns:a16="http://schemas.microsoft.com/office/drawing/2014/main" id="{05790194-2F02-4FD0-A8FE-4A2CEE7DDB51}"/>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98" name="テキスト ボックス 697">
          <a:extLst>
            <a:ext uri="{FF2B5EF4-FFF2-40B4-BE49-F238E27FC236}">
              <a16:creationId xmlns:a16="http://schemas.microsoft.com/office/drawing/2014/main" id="{AC55289F-8011-4418-BAA9-49333D54BB3E}"/>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9" name="直線コネクタ 698">
          <a:extLst>
            <a:ext uri="{FF2B5EF4-FFF2-40B4-BE49-F238E27FC236}">
              <a16:creationId xmlns:a16="http://schemas.microsoft.com/office/drawing/2014/main" id="{CED4F402-1AE9-4D66-B2DA-08B6FB183BB3}"/>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700" name="テキスト ボックス 699">
          <a:extLst>
            <a:ext uri="{FF2B5EF4-FFF2-40B4-BE49-F238E27FC236}">
              <a16:creationId xmlns:a16="http://schemas.microsoft.com/office/drawing/2014/main" id="{3FECAE80-A14A-4381-A06D-5CA36B42ABC6}"/>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701" name="直線コネクタ 700">
          <a:extLst>
            <a:ext uri="{FF2B5EF4-FFF2-40B4-BE49-F238E27FC236}">
              <a16:creationId xmlns:a16="http://schemas.microsoft.com/office/drawing/2014/main" id="{66439217-A20C-456F-82A4-1CB62F3DE441}"/>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702" name="テキスト ボックス 701">
          <a:extLst>
            <a:ext uri="{FF2B5EF4-FFF2-40B4-BE49-F238E27FC236}">
              <a16:creationId xmlns:a16="http://schemas.microsoft.com/office/drawing/2014/main" id="{9022D61A-0121-4A7F-B123-1506F042D8A0}"/>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03" name="直線コネクタ 702">
          <a:extLst>
            <a:ext uri="{FF2B5EF4-FFF2-40B4-BE49-F238E27FC236}">
              <a16:creationId xmlns:a16="http://schemas.microsoft.com/office/drawing/2014/main" id="{A98C1A13-2E82-4F51-966B-EC896D592536}"/>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704" name="テキスト ボックス 703">
          <a:extLst>
            <a:ext uri="{FF2B5EF4-FFF2-40B4-BE49-F238E27FC236}">
              <a16:creationId xmlns:a16="http://schemas.microsoft.com/office/drawing/2014/main" id="{219D9FAB-B23F-45F8-8CD0-AF8558172E42}"/>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5" name="直線コネクタ 704">
          <a:extLst>
            <a:ext uri="{FF2B5EF4-FFF2-40B4-BE49-F238E27FC236}">
              <a16:creationId xmlns:a16="http://schemas.microsoft.com/office/drawing/2014/main" id="{174ECACD-82CA-4018-8DFB-9143092A1FC6}"/>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6" name="テキスト ボックス 705">
          <a:extLst>
            <a:ext uri="{FF2B5EF4-FFF2-40B4-BE49-F238E27FC236}">
              <a16:creationId xmlns:a16="http://schemas.microsoft.com/office/drawing/2014/main" id="{3D98059C-688D-4F11-A3A8-E8A189D52174}"/>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7" name="【消防施設】&#10;一人当たり面積グラフ枠">
          <a:extLst>
            <a:ext uri="{FF2B5EF4-FFF2-40B4-BE49-F238E27FC236}">
              <a16:creationId xmlns:a16="http://schemas.microsoft.com/office/drawing/2014/main" id="{6D86491B-0123-4994-A512-8D26955F5242}"/>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44958</xdr:rowOff>
    </xdr:from>
    <xdr:to>
      <xdr:col>116</xdr:col>
      <xdr:colOff>62864</xdr:colOff>
      <xdr:row>86</xdr:row>
      <xdr:rowOff>10668</xdr:rowOff>
    </xdr:to>
    <xdr:cxnSp macro="">
      <xdr:nvCxnSpPr>
        <xdr:cNvPr id="708" name="直線コネクタ 707">
          <a:extLst>
            <a:ext uri="{FF2B5EF4-FFF2-40B4-BE49-F238E27FC236}">
              <a16:creationId xmlns:a16="http://schemas.microsoft.com/office/drawing/2014/main" id="{A5B9C451-3105-4952-970E-22E70D739194}"/>
            </a:ext>
          </a:extLst>
        </xdr:cNvPr>
        <xdr:cNvCxnSpPr/>
      </xdr:nvCxnSpPr>
      <xdr:spPr>
        <a:xfrm flipV="1">
          <a:off x="22160864" y="13589508"/>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14495</xdr:rowOff>
    </xdr:from>
    <xdr:ext cx="469744" cy="259045"/>
    <xdr:sp macro="" textlink="">
      <xdr:nvSpPr>
        <xdr:cNvPr id="709" name="【消防施設】&#10;一人当たり面積最小値テキスト">
          <a:extLst>
            <a:ext uri="{FF2B5EF4-FFF2-40B4-BE49-F238E27FC236}">
              <a16:creationId xmlns:a16="http://schemas.microsoft.com/office/drawing/2014/main" id="{D1473B94-743C-4026-842E-A4B7F8016F1A}"/>
            </a:ext>
          </a:extLst>
        </xdr:cNvPr>
        <xdr:cNvSpPr txBox="1"/>
      </xdr:nvSpPr>
      <xdr:spPr>
        <a:xfrm>
          <a:off x="22199600" y="14759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10668</xdr:rowOff>
    </xdr:from>
    <xdr:to>
      <xdr:col>116</xdr:col>
      <xdr:colOff>152400</xdr:colOff>
      <xdr:row>86</xdr:row>
      <xdr:rowOff>10668</xdr:rowOff>
    </xdr:to>
    <xdr:cxnSp macro="">
      <xdr:nvCxnSpPr>
        <xdr:cNvPr id="710" name="直線コネクタ 709">
          <a:extLst>
            <a:ext uri="{FF2B5EF4-FFF2-40B4-BE49-F238E27FC236}">
              <a16:creationId xmlns:a16="http://schemas.microsoft.com/office/drawing/2014/main" id="{0F013140-1C48-4DD2-BDD6-BC0F3A24E3B4}"/>
            </a:ext>
          </a:extLst>
        </xdr:cNvPr>
        <xdr:cNvCxnSpPr/>
      </xdr:nvCxnSpPr>
      <xdr:spPr>
        <a:xfrm>
          <a:off x="22072600" y="147553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163085</xdr:rowOff>
    </xdr:from>
    <xdr:ext cx="469744" cy="259045"/>
    <xdr:sp macro="" textlink="">
      <xdr:nvSpPr>
        <xdr:cNvPr id="711" name="【消防施設】&#10;一人当たり面積最大値テキスト">
          <a:extLst>
            <a:ext uri="{FF2B5EF4-FFF2-40B4-BE49-F238E27FC236}">
              <a16:creationId xmlns:a16="http://schemas.microsoft.com/office/drawing/2014/main" id="{7B8B7176-ACD4-4E7A-807D-24B3BCE0F6C0}"/>
            </a:ext>
          </a:extLst>
        </xdr:cNvPr>
        <xdr:cNvSpPr txBox="1"/>
      </xdr:nvSpPr>
      <xdr:spPr>
        <a:xfrm>
          <a:off x="22199600" y="13364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44958</xdr:rowOff>
    </xdr:from>
    <xdr:to>
      <xdr:col>116</xdr:col>
      <xdr:colOff>152400</xdr:colOff>
      <xdr:row>79</xdr:row>
      <xdr:rowOff>44958</xdr:rowOff>
    </xdr:to>
    <xdr:cxnSp macro="">
      <xdr:nvCxnSpPr>
        <xdr:cNvPr id="712" name="直線コネクタ 711">
          <a:extLst>
            <a:ext uri="{FF2B5EF4-FFF2-40B4-BE49-F238E27FC236}">
              <a16:creationId xmlns:a16="http://schemas.microsoft.com/office/drawing/2014/main" id="{E6716165-5235-4B09-A5D8-636A967D1AF8}"/>
            </a:ext>
          </a:extLst>
        </xdr:cNvPr>
        <xdr:cNvCxnSpPr/>
      </xdr:nvCxnSpPr>
      <xdr:spPr>
        <a:xfrm>
          <a:off x="22072600" y="13589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155464</xdr:rowOff>
    </xdr:from>
    <xdr:ext cx="469744" cy="259045"/>
    <xdr:sp macro="" textlink="">
      <xdr:nvSpPr>
        <xdr:cNvPr id="713" name="【消防施設】&#10;一人当たり面積平均値テキスト">
          <a:extLst>
            <a:ext uri="{FF2B5EF4-FFF2-40B4-BE49-F238E27FC236}">
              <a16:creationId xmlns:a16="http://schemas.microsoft.com/office/drawing/2014/main" id="{92D86378-BB3C-4227-AD94-FD8E1CD19531}"/>
            </a:ext>
          </a:extLst>
        </xdr:cNvPr>
        <xdr:cNvSpPr txBox="1"/>
      </xdr:nvSpPr>
      <xdr:spPr>
        <a:xfrm>
          <a:off x="22199600" y="143858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5587</xdr:rowOff>
    </xdr:from>
    <xdr:to>
      <xdr:col>116</xdr:col>
      <xdr:colOff>114300</xdr:colOff>
      <xdr:row>84</xdr:row>
      <xdr:rowOff>107187</xdr:rowOff>
    </xdr:to>
    <xdr:sp macro="" textlink="">
      <xdr:nvSpPr>
        <xdr:cNvPr id="714" name="フローチャート: 判断 713">
          <a:extLst>
            <a:ext uri="{FF2B5EF4-FFF2-40B4-BE49-F238E27FC236}">
              <a16:creationId xmlns:a16="http://schemas.microsoft.com/office/drawing/2014/main" id="{9A852FDA-D0C1-4ACE-8380-7C904254148B}"/>
            </a:ext>
          </a:extLst>
        </xdr:cNvPr>
        <xdr:cNvSpPr/>
      </xdr:nvSpPr>
      <xdr:spPr>
        <a:xfrm>
          <a:off x="22110700" y="14407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10161</xdr:rowOff>
    </xdr:from>
    <xdr:to>
      <xdr:col>112</xdr:col>
      <xdr:colOff>38100</xdr:colOff>
      <xdr:row>84</xdr:row>
      <xdr:rowOff>111761</xdr:rowOff>
    </xdr:to>
    <xdr:sp macro="" textlink="">
      <xdr:nvSpPr>
        <xdr:cNvPr id="715" name="フローチャート: 判断 714">
          <a:extLst>
            <a:ext uri="{FF2B5EF4-FFF2-40B4-BE49-F238E27FC236}">
              <a16:creationId xmlns:a16="http://schemas.microsoft.com/office/drawing/2014/main" id="{C98BEE03-892A-428F-ADA9-BA4C11B86F10}"/>
            </a:ext>
          </a:extLst>
        </xdr:cNvPr>
        <xdr:cNvSpPr/>
      </xdr:nvSpPr>
      <xdr:spPr>
        <a:xfrm>
          <a:off x="21272500" y="1441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14732</xdr:rowOff>
    </xdr:from>
    <xdr:to>
      <xdr:col>107</xdr:col>
      <xdr:colOff>101600</xdr:colOff>
      <xdr:row>84</xdr:row>
      <xdr:rowOff>116332</xdr:rowOff>
    </xdr:to>
    <xdr:sp macro="" textlink="">
      <xdr:nvSpPr>
        <xdr:cNvPr id="716" name="フローチャート: 判断 715">
          <a:extLst>
            <a:ext uri="{FF2B5EF4-FFF2-40B4-BE49-F238E27FC236}">
              <a16:creationId xmlns:a16="http://schemas.microsoft.com/office/drawing/2014/main" id="{0C706BE5-6AD5-44D9-8EFB-CF589D1DECBD}"/>
            </a:ext>
          </a:extLst>
        </xdr:cNvPr>
        <xdr:cNvSpPr/>
      </xdr:nvSpPr>
      <xdr:spPr>
        <a:xfrm>
          <a:off x="20383500" y="14416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23876</xdr:rowOff>
    </xdr:from>
    <xdr:to>
      <xdr:col>102</xdr:col>
      <xdr:colOff>165100</xdr:colOff>
      <xdr:row>84</xdr:row>
      <xdr:rowOff>125476</xdr:rowOff>
    </xdr:to>
    <xdr:sp macro="" textlink="">
      <xdr:nvSpPr>
        <xdr:cNvPr id="717" name="フローチャート: 判断 716">
          <a:extLst>
            <a:ext uri="{FF2B5EF4-FFF2-40B4-BE49-F238E27FC236}">
              <a16:creationId xmlns:a16="http://schemas.microsoft.com/office/drawing/2014/main" id="{7E3E872F-D7C1-443C-88FD-E0180B48E10B}"/>
            </a:ext>
          </a:extLst>
        </xdr:cNvPr>
        <xdr:cNvSpPr/>
      </xdr:nvSpPr>
      <xdr:spPr>
        <a:xfrm>
          <a:off x="19494500" y="1442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23876</xdr:rowOff>
    </xdr:from>
    <xdr:to>
      <xdr:col>98</xdr:col>
      <xdr:colOff>38100</xdr:colOff>
      <xdr:row>84</xdr:row>
      <xdr:rowOff>125476</xdr:rowOff>
    </xdr:to>
    <xdr:sp macro="" textlink="">
      <xdr:nvSpPr>
        <xdr:cNvPr id="718" name="フローチャート: 判断 717">
          <a:extLst>
            <a:ext uri="{FF2B5EF4-FFF2-40B4-BE49-F238E27FC236}">
              <a16:creationId xmlns:a16="http://schemas.microsoft.com/office/drawing/2014/main" id="{25401DE0-59AF-4335-A3C3-13E52E24FF07}"/>
            </a:ext>
          </a:extLst>
        </xdr:cNvPr>
        <xdr:cNvSpPr/>
      </xdr:nvSpPr>
      <xdr:spPr>
        <a:xfrm>
          <a:off x="18605500" y="1442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8BAF47EA-4E4E-433C-BD81-7B0DC5D290F3}"/>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20" name="テキスト ボックス 719">
          <a:extLst>
            <a:ext uri="{FF2B5EF4-FFF2-40B4-BE49-F238E27FC236}">
              <a16:creationId xmlns:a16="http://schemas.microsoft.com/office/drawing/2014/main" id="{A17EF3EA-419A-4893-B1C3-FDEA03AC0A95}"/>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21" name="テキスト ボックス 720">
          <a:extLst>
            <a:ext uri="{FF2B5EF4-FFF2-40B4-BE49-F238E27FC236}">
              <a16:creationId xmlns:a16="http://schemas.microsoft.com/office/drawing/2014/main" id="{93A5C628-5DB5-41F6-B3B5-7C1E9B984A1E}"/>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2" name="テキスト ボックス 721">
          <a:extLst>
            <a:ext uri="{FF2B5EF4-FFF2-40B4-BE49-F238E27FC236}">
              <a16:creationId xmlns:a16="http://schemas.microsoft.com/office/drawing/2014/main" id="{A1864582-7944-49FB-A4C8-D5E6FC12899D}"/>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3" name="テキスト ボックス 722">
          <a:extLst>
            <a:ext uri="{FF2B5EF4-FFF2-40B4-BE49-F238E27FC236}">
              <a16:creationId xmlns:a16="http://schemas.microsoft.com/office/drawing/2014/main" id="{6223E192-5F90-40E0-AB4F-4F274FF04DE4}"/>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103887</xdr:rowOff>
    </xdr:from>
    <xdr:to>
      <xdr:col>116</xdr:col>
      <xdr:colOff>114300</xdr:colOff>
      <xdr:row>84</xdr:row>
      <xdr:rowOff>34037</xdr:rowOff>
    </xdr:to>
    <xdr:sp macro="" textlink="">
      <xdr:nvSpPr>
        <xdr:cNvPr id="724" name="楕円 723">
          <a:extLst>
            <a:ext uri="{FF2B5EF4-FFF2-40B4-BE49-F238E27FC236}">
              <a16:creationId xmlns:a16="http://schemas.microsoft.com/office/drawing/2014/main" id="{0A3F2EC4-B0A8-42EB-8DA2-E20D8E7FD6E9}"/>
            </a:ext>
          </a:extLst>
        </xdr:cNvPr>
        <xdr:cNvSpPr/>
      </xdr:nvSpPr>
      <xdr:spPr>
        <a:xfrm>
          <a:off x="22110700" y="14334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126764</xdr:rowOff>
    </xdr:from>
    <xdr:ext cx="469744" cy="259045"/>
    <xdr:sp macro="" textlink="">
      <xdr:nvSpPr>
        <xdr:cNvPr id="725" name="【消防施設】&#10;一人当たり面積該当値テキスト">
          <a:extLst>
            <a:ext uri="{FF2B5EF4-FFF2-40B4-BE49-F238E27FC236}">
              <a16:creationId xmlns:a16="http://schemas.microsoft.com/office/drawing/2014/main" id="{CB8A404B-3120-4ED4-9E0C-785587AC1F39}"/>
            </a:ext>
          </a:extLst>
        </xdr:cNvPr>
        <xdr:cNvSpPr txBox="1"/>
      </xdr:nvSpPr>
      <xdr:spPr>
        <a:xfrm>
          <a:off x="22199600" y="141856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81026</xdr:rowOff>
    </xdr:from>
    <xdr:to>
      <xdr:col>112</xdr:col>
      <xdr:colOff>38100</xdr:colOff>
      <xdr:row>84</xdr:row>
      <xdr:rowOff>11176</xdr:rowOff>
    </xdr:to>
    <xdr:sp macro="" textlink="">
      <xdr:nvSpPr>
        <xdr:cNvPr id="726" name="楕円 725">
          <a:extLst>
            <a:ext uri="{FF2B5EF4-FFF2-40B4-BE49-F238E27FC236}">
              <a16:creationId xmlns:a16="http://schemas.microsoft.com/office/drawing/2014/main" id="{B71463CC-8A0D-444D-AF48-5B1770CFA031}"/>
            </a:ext>
          </a:extLst>
        </xdr:cNvPr>
        <xdr:cNvSpPr/>
      </xdr:nvSpPr>
      <xdr:spPr>
        <a:xfrm>
          <a:off x="21272500" y="14311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131826</xdr:rowOff>
    </xdr:from>
    <xdr:to>
      <xdr:col>116</xdr:col>
      <xdr:colOff>63500</xdr:colOff>
      <xdr:row>83</xdr:row>
      <xdr:rowOff>154687</xdr:rowOff>
    </xdr:to>
    <xdr:cxnSp macro="">
      <xdr:nvCxnSpPr>
        <xdr:cNvPr id="727" name="直線コネクタ 726">
          <a:extLst>
            <a:ext uri="{FF2B5EF4-FFF2-40B4-BE49-F238E27FC236}">
              <a16:creationId xmlns:a16="http://schemas.microsoft.com/office/drawing/2014/main" id="{A6B6535D-84CA-4CC3-84BD-2EB326EA1BCE}"/>
            </a:ext>
          </a:extLst>
        </xdr:cNvPr>
        <xdr:cNvCxnSpPr/>
      </xdr:nvCxnSpPr>
      <xdr:spPr>
        <a:xfrm>
          <a:off x="21323300" y="14362176"/>
          <a:ext cx="8382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99313</xdr:rowOff>
    </xdr:from>
    <xdr:to>
      <xdr:col>107</xdr:col>
      <xdr:colOff>101600</xdr:colOff>
      <xdr:row>84</xdr:row>
      <xdr:rowOff>29463</xdr:rowOff>
    </xdr:to>
    <xdr:sp macro="" textlink="">
      <xdr:nvSpPr>
        <xdr:cNvPr id="728" name="楕円 727">
          <a:extLst>
            <a:ext uri="{FF2B5EF4-FFF2-40B4-BE49-F238E27FC236}">
              <a16:creationId xmlns:a16="http://schemas.microsoft.com/office/drawing/2014/main" id="{8C30AF91-BA93-4906-BE09-CCED1404CDCE}"/>
            </a:ext>
          </a:extLst>
        </xdr:cNvPr>
        <xdr:cNvSpPr/>
      </xdr:nvSpPr>
      <xdr:spPr>
        <a:xfrm>
          <a:off x="20383500" y="14329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83</xdr:row>
      <xdr:rowOff>131826</xdr:rowOff>
    </xdr:from>
    <xdr:to>
      <xdr:col>111</xdr:col>
      <xdr:colOff>177800</xdr:colOff>
      <xdr:row>83</xdr:row>
      <xdr:rowOff>150113</xdr:rowOff>
    </xdr:to>
    <xdr:cxnSp macro="">
      <xdr:nvCxnSpPr>
        <xdr:cNvPr id="729" name="直線コネクタ 728">
          <a:extLst>
            <a:ext uri="{FF2B5EF4-FFF2-40B4-BE49-F238E27FC236}">
              <a16:creationId xmlns:a16="http://schemas.microsoft.com/office/drawing/2014/main" id="{42EB9B6A-020A-4513-917B-66DB08C06F98}"/>
            </a:ext>
          </a:extLst>
        </xdr:cNvPr>
        <xdr:cNvCxnSpPr/>
      </xdr:nvCxnSpPr>
      <xdr:spPr>
        <a:xfrm flipV="1">
          <a:off x="20434300" y="14362176"/>
          <a:ext cx="889000" cy="18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117602</xdr:rowOff>
    </xdr:from>
    <xdr:to>
      <xdr:col>102</xdr:col>
      <xdr:colOff>165100</xdr:colOff>
      <xdr:row>84</xdr:row>
      <xdr:rowOff>47752</xdr:rowOff>
    </xdr:to>
    <xdr:sp macro="" textlink="">
      <xdr:nvSpPr>
        <xdr:cNvPr id="730" name="楕円 729">
          <a:extLst>
            <a:ext uri="{FF2B5EF4-FFF2-40B4-BE49-F238E27FC236}">
              <a16:creationId xmlns:a16="http://schemas.microsoft.com/office/drawing/2014/main" id="{B5413388-123B-4343-9B11-EC14012E3983}"/>
            </a:ext>
          </a:extLst>
        </xdr:cNvPr>
        <xdr:cNvSpPr/>
      </xdr:nvSpPr>
      <xdr:spPr>
        <a:xfrm>
          <a:off x="19494500" y="14347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83</xdr:row>
      <xdr:rowOff>150113</xdr:rowOff>
    </xdr:from>
    <xdr:to>
      <xdr:col>107</xdr:col>
      <xdr:colOff>50800</xdr:colOff>
      <xdr:row>83</xdr:row>
      <xdr:rowOff>168402</xdr:rowOff>
    </xdr:to>
    <xdr:cxnSp macro="">
      <xdr:nvCxnSpPr>
        <xdr:cNvPr id="731" name="直線コネクタ 730">
          <a:extLst>
            <a:ext uri="{FF2B5EF4-FFF2-40B4-BE49-F238E27FC236}">
              <a16:creationId xmlns:a16="http://schemas.microsoft.com/office/drawing/2014/main" id="{D90F4CE7-2667-463A-A343-3F9AEBFA58C9}"/>
            </a:ext>
          </a:extLst>
        </xdr:cNvPr>
        <xdr:cNvCxnSpPr/>
      </xdr:nvCxnSpPr>
      <xdr:spPr>
        <a:xfrm flipV="1">
          <a:off x="19545300" y="14380463"/>
          <a:ext cx="8890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122174</xdr:rowOff>
    </xdr:from>
    <xdr:to>
      <xdr:col>98</xdr:col>
      <xdr:colOff>38100</xdr:colOff>
      <xdr:row>84</xdr:row>
      <xdr:rowOff>52324</xdr:rowOff>
    </xdr:to>
    <xdr:sp macro="" textlink="">
      <xdr:nvSpPr>
        <xdr:cNvPr id="732" name="楕円 731">
          <a:extLst>
            <a:ext uri="{FF2B5EF4-FFF2-40B4-BE49-F238E27FC236}">
              <a16:creationId xmlns:a16="http://schemas.microsoft.com/office/drawing/2014/main" id="{E35EE113-24EC-4706-9591-C3093AF55EAE}"/>
            </a:ext>
          </a:extLst>
        </xdr:cNvPr>
        <xdr:cNvSpPr/>
      </xdr:nvSpPr>
      <xdr:spPr>
        <a:xfrm>
          <a:off x="18605500" y="1435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83</xdr:row>
      <xdr:rowOff>168402</xdr:rowOff>
    </xdr:from>
    <xdr:to>
      <xdr:col>102</xdr:col>
      <xdr:colOff>114300</xdr:colOff>
      <xdr:row>84</xdr:row>
      <xdr:rowOff>1524</xdr:rowOff>
    </xdr:to>
    <xdr:cxnSp macro="">
      <xdr:nvCxnSpPr>
        <xdr:cNvPr id="733" name="直線コネクタ 732">
          <a:extLst>
            <a:ext uri="{FF2B5EF4-FFF2-40B4-BE49-F238E27FC236}">
              <a16:creationId xmlns:a16="http://schemas.microsoft.com/office/drawing/2014/main" id="{34640FF7-5DC4-41DC-89DA-FE03819D9EF4}"/>
            </a:ext>
          </a:extLst>
        </xdr:cNvPr>
        <xdr:cNvCxnSpPr/>
      </xdr:nvCxnSpPr>
      <xdr:spPr>
        <a:xfrm flipV="1">
          <a:off x="18656300" y="1439875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102888</xdr:rowOff>
    </xdr:from>
    <xdr:ext cx="469744" cy="259045"/>
    <xdr:sp macro="" textlink="">
      <xdr:nvSpPr>
        <xdr:cNvPr id="734" name="n_1aveValue【消防施設】&#10;一人当たり面積">
          <a:extLst>
            <a:ext uri="{FF2B5EF4-FFF2-40B4-BE49-F238E27FC236}">
              <a16:creationId xmlns:a16="http://schemas.microsoft.com/office/drawing/2014/main" id="{9633E3D2-F247-4D93-9282-6C37BDBDCD61}"/>
            </a:ext>
          </a:extLst>
        </xdr:cNvPr>
        <xdr:cNvSpPr txBox="1"/>
      </xdr:nvSpPr>
      <xdr:spPr>
        <a:xfrm>
          <a:off x="21075727" y="14504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107459</xdr:rowOff>
    </xdr:from>
    <xdr:ext cx="469744" cy="259045"/>
    <xdr:sp macro="" textlink="">
      <xdr:nvSpPr>
        <xdr:cNvPr id="735" name="n_2aveValue【消防施設】&#10;一人当たり面積">
          <a:extLst>
            <a:ext uri="{FF2B5EF4-FFF2-40B4-BE49-F238E27FC236}">
              <a16:creationId xmlns:a16="http://schemas.microsoft.com/office/drawing/2014/main" id="{0024C825-ACDA-4D3F-BFB4-DD98B1BA8545}"/>
            </a:ext>
          </a:extLst>
        </xdr:cNvPr>
        <xdr:cNvSpPr txBox="1"/>
      </xdr:nvSpPr>
      <xdr:spPr>
        <a:xfrm>
          <a:off x="20199427" y="145092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116603</xdr:rowOff>
    </xdr:from>
    <xdr:ext cx="469744" cy="259045"/>
    <xdr:sp macro="" textlink="">
      <xdr:nvSpPr>
        <xdr:cNvPr id="736" name="n_3aveValue【消防施設】&#10;一人当たり面積">
          <a:extLst>
            <a:ext uri="{FF2B5EF4-FFF2-40B4-BE49-F238E27FC236}">
              <a16:creationId xmlns:a16="http://schemas.microsoft.com/office/drawing/2014/main" id="{3264407A-1341-4A05-9060-313B37DD9245}"/>
            </a:ext>
          </a:extLst>
        </xdr:cNvPr>
        <xdr:cNvSpPr txBox="1"/>
      </xdr:nvSpPr>
      <xdr:spPr>
        <a:xfrm>
          <a:off x="19310427" y="1451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116603</xdr:rowOff>
    </xdr:from>
    <xdr:ext cx="469744" cy="259045"/>
    <xdr:sp macro="" textlink="">
      <xdr:nvSpPr>
        <xdr:cNvPr id="737" name="n_4aveValue【消防施設】&#10;一人当たり面積">
          <a:extLst>
            <a:ext uri="{FF2B5EF4-FFF2-40B4-BE49-F238E27FC236}">
              <a16:creationId xmlns:a16="http://schemas.microsoft.com/office/drawing/2014/main" id="{5BA394DF-51E4-4DB3-BFD2-BB68ED72B617}"/>
            </a:ext>
          </a:extLst>
        </xdr:cNvPr>
        <xdr:cNvSpPr txBox="1"/>
      </xdr:nvSpPr>
      <xdr:spPr>
        <a:xfrm>
          <a:off x="18421427" y="1451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27703</xdr:rowOff>
    </xdr:from>
    <xdr:ext cx="469744" cy="259045"/>
    <xdr:sp macro="" textlink="">
      <xdr:nvSpPr>
        <xdr:cNvPr id="738" name="n_1mainValue【消防施設】&#10;一人当たり面積">
          <a:extLst>
            <a:ext uri="{FF2B5EF4-FFF2-40B4-BE49-F238E27FC236}">
              <a16:creationId xmlns:a16="http://schemas.microsoft.com/office/drawing/2014/main" id="{29F49E9E-70D9-4BD9-A456-BB0186EC19A4}"/>
            </a:ext>
          </a:extLst>
        </xdr:cNvPr>
        <xdr:cNvSpPr txBox="1"/>
      </xdr:nvSpPr>
      <xdr:spPr>
        <a:xfrm>
          <a:off x="21075727" y="14086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45990</xdr:rowOff>
    </xdr:from>
    <xdr:ext cx="469744" cy="259045"/>
    <xdr:sp macro="" textlink="">
      <xdr:nvSpPr>
        <xdr:cNvPr id="739" name="n_2mainValue【消防施設】&#10;一人当たり面積">
          <a:extLst>
            <a:ext uri="{FF2B5EF4-FFF2-40B4-BE49-F238E27FC236}">
              <a16:creationId xmlns:a16="http://schemas.microsoft.com/office/drawing/2014/main" id="{C254F54C-F61A-41CD-9E53-CF097BE34ACB}"/>
            </a:ext>
          </a:extLst>
        </xdr:cNvPr>
        <xdr:cNvSpPr txBox="1"/>
      </xdr:nvSpPr>
      <xdr:spPr>
        <a:xfrm>
          <a:off x="20199427" y="14104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64279</xdr:rowOff>
    </xdr:from>
    <xdr:ext cx="469744" cy="259045"/>
    <xdr:sp macro="" textlink="">
      <xdr:nvSpPr>
        <xdr:cNvPr id="740" name="n_3mainValue【消防施設】&#10;一人当たり面積">
          <a:extLst>
            <a:ext uri="{FF2B5EF4-FFF2-40B4-BE49-F238E27FC236}">
              <a16:creationId xmlns:a16="http://schemas.microsoft.com/office/drawing/2014/main" id="{ABCC9F6B-2AE7-46C3-917F-52FF1A762D5C}"/>
            </a:ext>
          </a:extLst>
        </xdr:cNvPr>
        <xdr:cNvSpPr txBox="1"/>
      </xdr:nvSpPr>
      <xdr:spPr>
        <a:xfrm>
          <a:off x="19310427" y="1412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68851</xdr:rowOff>
    </xdr:from>
    <xdr:ext cx="469744" cy="259045"/>
    <xdr:sp macro="" textlink="">
      <xdr:nvSpPr>
        <xdr:cNvPr id="741" name="n_4mainValue【消防施設】&#10;一人当たり面積">
          <a:extLst>
            <a:ext uri="{FF2B5EF4-FFF2-40B4-BE49-F238E27FC236}">
              <a16:creationId xmlns:a16="http://schemas.microsoft.com/office/drawing/2014/main" id="{9EEB9542-AC96-4C85-B2A3-5858583B356C}"/>
            </a:ext>
          </a:extLst>
        </xdr:cNvPr>
        <xdr:cNvSpPr txBox="1"/>
      </xdr:nvSpPr>
      <xdr:spPr>
        <a:xfrm>
          <a:off x="18421427" y="14127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2" name="正方形/長方形 741">
          <a:extLst>
            <a:ext uri="{FF2B5EF4-FFF2-40B4-BE49-F238E27FC236}">
              <a16:creationId xmlns:a16="http://schemas.microsoft.com/office/drawing/2014/main" id="{7EF0A599-F38B-4D4B-8FA5-B3FF485BC057}"/>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3" name="正方形/長方形 742">
          <a:extLst>
            <a:ext uri="{FF2B5EF4-FFF2-40B4-BE49-F238E27FC236}">
              <a16:creationId xmlns:a16="http://schemas.microsoft.com/office/drawing/2014/main" id="{7AFC8B4E-17CC-4C4C-A3F2-AE98A2DEEC5E}"/>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4" name="正方形/長方形 743">
          <a:extLst>
            <a:ext uri="{FF2B5EF4-FFF2-40B4-BE49-F238E27FC236}">
              <a16:creationId xmlns:a16="http://schemas.microsoft.com/office/drawing/2014/main" id="{5FB656C6-7586-4715-B925-B7FFAA5F9091}"/>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5" name="正方形/長方形 744">
          <a:extLst>
            <a:ext uri="{FF2B5EF4-FFF2-40B4-BE49-F238E27FC236}">
              <a16:creationId xmlns:a16="http://schemas.microsoft.com/office/drawing/2014/main" id="{1D13D9D6-E2D9-49C2-A2D9-09FFA06C7DEE}"/>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6" name="正方形/長方形 745">
          <a:extLst>
            <a:ext uri="{FF2B5EF4-FFF2-40B4-BE49-F238E27FC236}">
              <a16:creationId xmlns:a16="http://schemas.microsoft.com/office/drawing/2014/main" id="{1BB49264-BB00-416F-BCF5-34374D6ADF62}"/>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7" name="正方形/長方形 746">
          <a:extLst>
            <a:ext uri="{FF2B5EF4-FFF2-40B4-BE49-F238E27FC236}">
              <a16:creationId xmlns:a16="http://schemas.microsoft.com/office/drawing/2014/main" id="{160F2BC4-71D2-40F6-BDBB-7BC9394D2415}"/>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8" name="正方形/長方形 747">
          <a:extLst>
            <a:ext uri="{FF2B5EF4-FFF2-40B4-BE49-F238E27FC236}">
              <a16:creationId xmlns:a16="http://schemas.microsoft.com/office/drawing/2014/main" id="{DC5B82E1-6764-43C7-AD19-92301AC50751}"/>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9" name="正方形/長方形 748">
          <a:extLst>
            <a:ext uri="{FF2B5EF4-FFF2-40B4-BE49-F238E27FC236}">
              <a16:creationId xmlns:a16="http://schemas.microsoft.com/office/drawing/2014/main" id="{39FF51BE-AA62-4119-8339-A7C766D576CB}"/>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50" name="テキスト ボックス 749">
          <a:extLst>
            <a:ext uri="{FF2B5EF4-FFF2-40B4-BE49-F238E27FC236}">
              <a16:creationId xmlns:a16="http://schemas.microsoft.com/office/drawing/2014/main" id="{640ACDC5-440E-442D-8376-4112224C546E}"/>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51" name="直線コネクタ 750">
          <a:extLst>
            <a:ext uri="{FF2B5EF4-FFF2-40B4-BE49-F238E27FC236}">
              <a16:creationId xmlns:a16="http://schemas.microsoft.com/office/drawing/2014/main" id="{2876F44F-17D5-4D30-B1EF-0F15F460ADFA}"/>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2" name="テキスト ボックス 751">
          <a:extLst>
            <a:ext uri="{FF2B5EF4-FFF2-40B4-BE49-F238E27FC236}">
              <a16:creationId xmlns:a16="http://schemas.microsoft.com/office/drawing/2014/main" id="{B7BF0914-28D4-4208-892B-C52DB06D2087}"/>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3" name="直線コネクタ 752">
          <a:extLst>
            <a:ext uri="{FF2B5EF4-FFF2-40B4-BE49-F238E27FC236}">
              <a16:creationId xmlns:a16="http://schemas.microsoft.com/office/drawing/2014/main" id="{FC9D51A6-588B-4A76-BC0E-BBE55FA7F210}"/>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4" name="テキスト ボックス 753">
          <a:extLst>
            <a:ext uri="{FF2B5EF4-FFF2-40B4-BE49-F238E27FC236}">
              <a16:creationId xmlns:a16="http://schemas.microsoft.com/office/drawing/2014/main" id="{03B5AB6F-D530-403C-9ADE-4029A28CAADC}"/>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5" name="直線コネクタ 754">
          <a:extLst>
            <a:ext uri="{FF2B5EF4-FFF2-40B4-BE49-F238E27FC236}">
              <a16:creationId xmlns:a16="http://schemas.microsoft.com/office/drawing/2014/main" id="{A1145DED-6258-48E9-B0A5-346B5237CC72}"/>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6" name="テキスト ボックス 755">
          <a:extLst>
            <a:ext uri="{FF2B5EF4-FFF2-40B4-BE49-F238E27FC236}">
              <a16:creationId xmlns:a16="http://schemas.microsoft.com/office/drawing/2014/main" id="{B1FC16CB-0B0D-40CA-ADC9-CE4FFFFCAEDE}"/>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7" name="直線コネクタ 756">
          <a:extLst>
            <a:ext uri="{FF2B5EF4-FFF2-40B4-BE49-F238E27FC236}">
              <a16:creationId xmlns:a16="http://schemas.microsoft.com/office/drawing/2014/main" id="{9F5436DA-D1D4-4334-A90C-A69A8CCD10C0}"/>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8" name="テキスト ボックス 757">
          <a:extLst>
            <a:ext uri="{FF2B5EF4-FFF2-40B4-BE49-F238E27FC236}">
              <a16:creationId xmlns:a16="http://schemas.microsoft.com/office/drawing/2014/main" id="{54B547A3-BE6D-48A7-BE34-ADE786E5539F}"/>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9" name="直線コネクタ 758">
          <a:extLst>
            <a:ext uri="{FF2B5EF4-FFF2-40B4-BE49-F238E27FC236}">
              <a16:creationId xmlns:a16="http://schemas.microsoft.com/office/drawing/2014/main" id="{E8BB2AA0-E999-40D9-83A4-3A908AF7ADC4}"/>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60" name="テキスト ボックス 759">
          <a:extLst>
            <a:ext uri="{FF2B5EF4-FFF2-40B4-BE49-F238E27FC236}">
              <a16:creationId xmlns:a16="http://schemas.microsoft.com/office/drawing/2014/main" id="{CE0C2109-D0E6-4FCE-B2D4-0BEA1C673CCB}"/>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61" name="直線コネクタ 760">
          <a:extLst>
            <a:ext uri="{FF2B5EF4-FFF2-40B4-BE49-F238E27FC236}">
              <a16:creationId xmlns:a16="http://schemas.microsoft.com/office/drawing/2014/main" id="{D19783A2-91EC-49F8-807C-420929EDC0BD}"/>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2" name="テキスト ボックス 761">
          <a:extLst>
            <a:ext uri="{FF2B5EF4-FFF2-40B4-BE49-F238E27FC236}">
              <a16:creationId xmlns:a16="http://schemas.microsoft.com/office/drawing/2014/main" id="{161DC634-3A95-4066-B89D-5DBAA1BAC15F}"/>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3" name="直線コネクタ 762">
          <a:extLst>
            <a:ext uri="{FF2B5EF4-FFF2-40B4-BE49-F238E27FC236}">
              <a16:creationId xmlns:a16="http://schemas.microsoft.com/office/drawing/2014/main" id="{3A6BBBAD-FF34-4FBE-9D76-BFA700583848}"/>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4" name="テキスト ボックス 763">
          <a:extLst>
            <a:ext uri="{FF2B5EF4-FFF2-40B4-BE49-F238E27FC236}">
              <a16:creationId xmlns:a16="http://schemas.microsoft.com/office/drawing/2014/main" id="{9684DEAF-811A-4D92-9F10-A9ECDF08A5EA}"/>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5" name="直線コネクタ 764">
          <a:extLst>
            <a:ext uri="{FF2B5EF4-FFF2-40B4-BE49-F238E27FC236}">
              <a16:creationId xmlns:a16="http://schemas.microsoft.com/office/drawing/2014/main" id="{2B60C1BD-5EF1-4582-B4EB-3C4F1FBC10D3}"/>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6" name="【庁舎】&#10;有形固定資産減価償却率グラフ枠">
          <a:extLst>
            <a:ext uri="{FF2B5EF4-FFF2-40B4-BE49-F238E27FC236}">
              <a16:creationId xmlns:a16="http://schemas.microsoft.com/office/drawing/2014/main" id="{47909194-CE2E-4CF8-82B1-CBCC4D70ABBF}"/>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169273</xdr:rowOff>
    </xdr:from>
    <xdr:to>
      <xdr:col>85</xdr:col>
      <xdr:colOff>126364</xdr:colOff>
      <xdr:row>109</xdr:row>
      <xdr:rowOff>35379</xdr:rowOff>
    </xdr:to>
    <xdr:cxnSp macro="">
      <xdr:nvCxnSpPr>
        <xdr:cNvPr id="767" name="直線コネクタ 766">
          <a:extLst>
            <a:ext uri="{FF2B5EF4-FFF2-40B4-BE49-F238E27FC236}">
              <a16:creationId xmlns:a16="http://schemas.microsoft.com/office/drawing/2014/main" id="{B01D79AD-5CF1-4187-A907-C829DEC7E4E5}"/>
            </a:ext>
          </a:extLst>
        </xdr:cNvPr>
        <xdr:cNvCxnSpPr/>
      </xdr:nvCxnSpPr>
      <xdr:spPr>
        <a:xfrm flipV="1">
          <a:off x="16318864" y="17142823"/>
          <a:ext cx="0" cy="15806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8" name="【庁舎】&#10;有形固定資産減価償却率最小値テキスト">
          <a:extLst>
            <a:ext uri="{FF2B5EF4-FFF2-40B4-BE49-F238E27FC236}">
              <a16:creationId xmlns:a16="http://schemas.microsoft.com/office/drawing/2014/main" id="{2931682B-C1A3-4FA6-AD5D-0861B08ADD61}"/>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9" name="直線コネクタ 768">
          <a:extLst>
            <a:ext uri="{FF2B5EF4-FFF2-40B4-BE49-F238E27FC236}">
              <a16:creationId xmlns:a16="http://schemas.microsoft.com/office/drawing/2014/main" id="{A6D8CCB7-7ABF-437C-B3D4-80FED37FE6A4}"/>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115950</xdr:rowOff>
    </xdr:from>
    <xdr:ext cx="340478" cy="259045"/>
    <xdr:sp macro="" textlink="">
      <xdr:nvSpPr>
        <xdr:cNvPr id="770" name="【庁舎】&#10;有形固定資産減価償却率最大値テキスト">
          <a:extLst>
            <a:ext uri="{FF2B5EF4-FFF2-40B4-BE49-F238E27FC236}">
              <a16:creationId xmlns:a16="http://schemas.microsoft.com/office/drawing/2014/main" id="{E1938B34-B31A-47D2-8906-B6FA2553E702}"/>
            </a:ext>
          </a:extLst>
        </xdr:cNvPr>
        <xdr:cNvSpPr txBox="1"/>
      </xdr:nvSpPr>
      <xdr:spPr>
        <a:xfrm>
          <a:off x="16357600" y="1691805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169273</xdr:rowOff>
    </xdr:from>
    <xdr:to>
      <xdr:col>86</xdr:col>
      <xdr:colOff>25400</xdr:colOff>
      <xdr:row>99</xdr:row>
      <xdr:rowOff>169273</xdr:rowOff>
    </xdr:to>
    <xdr:cxnSp macro="">
      <xdr:nvCxnSpPr>
        <xdr:cNvPr id="771" name="直線コネクタ 770">
          <a:extLst>
            <a:ext uri="{FF2B5EF4-FFF2-40B4-BE49-F238E27FC236}">
              <a16:creationId xmlns:a16="http://schemas.microsoft.com/office/drawing/2014/main" id="{C9F99F26-F09D-4518-843F-2E923ED77281}"/>
            </a:ext>
          </a:extLst>
        </xdr:cNvPr>
        <xdr:cNvCxnSpPr/>
      </xdr:nvCxnSpPr>
      <xdr:spPr>
        <a:xfrm>
          <a:off x="16230600" y="171428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44648</xdr:rowOff>
    </xdr:from>
    <xdr:ext cx="405111" cy="259045"/>
    <xdr:sp macro="" textlink="">
      <xdr:nvSpPr>
        <xdr:cNvPr id="772" name="【庁舎】&#10;有形固定資産減価償却率平均値テキスト">
          <a:extLst>
            <a:ext uri="{FF2B5EF4-FFF2-40B4-BE49-F238E27FC236}">
              <a16:creationId xmlns:a16="http://schemas.microsoft.com/office/drawing/2014/main" id="{98B7E7D5-DEC1-4B6B-A129-7B2E9185D604}"/>
            </a:ext>
          </a:extLst>
        </xdr:cNvPr>
        <xdr:cNvSpPr txBox="1"/>
      </xdr:nvSpPr>
      <xdr:spPr>
        <a:xfrm>
          <a:off x="16357600" y="1787544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66221</xdr:rowOff>
    </xdr:from>
    <xdr:to>
      <xdr:col>85</xdr:col>
      <xdr:colOff>177800</xdr:colOff>
      <xdr:row>104</xdr:row>
      <xdr:rowOff>167821</xdr:rowOff>
    </xdr:to>
    <xdr:sp macro="" textlink="">
      <xdr:nvSpPr>
        <xdr:cNvPr id="773" name="フローチャート: 判断 772">
          <a:extLst>
            <a:ext uri="{FF2B5EF4-FFF2-40B4-BE49-F238E27FC236}">
              <a16:creationId xmlns:a16="http://schemas.microsoft.com/office/drawing/2014/main" id="{38FC738C-7914-432B-9837-812FD3E8A15F}"/>
            </a:ext>
          </a:extLst>
        </xdr:cNvPr>
        <xdr:cNvSpPr/>
      </xdr:nvSpPr>
      <xdr:spPr>
        <a:xfrm>
          <a:off x="16268700" y="17897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51526</xdr:rowOff>
    </xdr:from>
    <xdr:to>
      <xdr:col>81</xdr:col>
      <xdr:colOff>101600</xdr:colOff>
      <xdr:row>104</xdr:row>
      <xdr:rowOff>153126</xdr:rowOff>
    </xdr:to>
    <xdr:sp macro="" textlink="">
      <xdr:nvSpPr>
        <xdr:cNvPr id="774" name="フローチャート: 判断 773">
          <a:extLst>
            <a:ext uri="{FF2B5EF4-FFF2-40B4-BE49-F238E27FC236}">
              <a16:creationId xmlns:a16="http://schemas.microsoft.com/office/drawing/2014/main" id="{BDBE5958-30F8-42D9-9354-C93473B1C41C}"/>
            </a:ext>
          </a:extLst>
        </xdr:cNvPr>
        <xdr:cNvSpPr/>
      </xdr:nvSpPr>
      <xdr:spPr>
        <a:xfrm>
          <a:off x="15430500" y="17882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46627</xdr:rowOff>
    </xdr:from>
    <xdr:to>
      <xdr:col>76</xdr:col>
      <xdr:colOff>165100</xdr:colOff>
      <xdr:row>104</xdr:row>
      <xdr:rowOff>148227</xdr:rowOff>
    </xdr:to>
    <xdr:sp macro="" textlink="">
      <xdr:nvSpPr>
        <xdr:cNvPr id="775" name="フローチャート: 判断 774">
          <a:extLst>
            <a:ext uri="{FF2B5EF4-FFF2-40B4-BE49-F238E27FC236}">
              <a16:creationId xmlns:a16="http://schemas.microsoft.com/office/drawing/2014/main" id="{C9A3AEBE-23AA-4940-9687-8F12D62E30C3}"/>
            </a:ext>
          </a:extLst>
        </xdr:cNvPr>
        <xdr:cNvSpPr/>
      </xdr:nvSpPr>
      <xdr:spPr>
        <a:xfrm>
          <a:off x="14541500" y="17877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79284</xdr:rowOff>
    </xdr:from>
    <xdr:to>
      <xdr:col>72</xdr:col>
      <xdr:colOff>38100</xdr:colOff>
      <xdr:row>105</xdr:row>
      <xdr:rowOff>9434</xdr:rowOff>
    </xdr:to>
    <xdr:sp macro="" textlink="">
      <xdr:nvSpPr>
        <xdr:cNvPr id="776" name="フローチャート: 判断 775">
          <a:extLst>
            <a:ext uri="{FF2B5EF4-FFF2-40B4-BE49-F238E27FC236}">
              <a16:creationId xmlns:a16="http://schemas.microsoft.com/office/drawing/2014/main" id="{4BF490C8-69DE-4A95-A67F-F98F41AFCB91}"/>
            </a:ext>
          </a:extLst>
        </xdr:cNvPr>
        <xdr:cNvSpPr/>
      </xdr:nvSpPr>
      <xdr:spPr>
        <a:xfrm>
          <a:off x="13652500" y="1791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121738</xdr:rowOff>
    </xdr:from>
    <xdr:to>
      <xdr:col>67</xdr:col>
      <xdr:colOff>101600</xdr:colOff>
      <xdr:row>105</xdr:row>
      <xdr:rowOff>51888</xdr:rowOff>
    </xdr:to>
    <xdr:sp macro="" textlink="">
      <xdr:nvSpPr>
        <xdr:cNvPr id="777" name="フローチャート: 判断 776">
          <a:extLst>
            <a:ext uri="{FF2B5EF4-FFF2-40B4-BE49-F238E27FC236}">
              <a16:creationId xmlns:a16="http://schemas.microsoft.com/office/drawing/2014/main" id="{E1511778-F992-4E5C-BB34-6F3963AF81DC}"/>
            </a:ext>
          </a:extLst>
        </xdr:cNvPr>
        <xdr:cNvSpPr/>
      </xdr:nvSpPr>
      <xdr:spPr>
        <a:xfrm>
          <a:off x="12763500" y="1795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90DBDE89-8027-4992-8198-6E7A06CFF6C8}"/>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B2827652-88E8-4DC2-B74B-33288B9F85F4}"/>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62FB10F8-5875-4EA6-BAAD-E87BEEC34C52}"/>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81" name="テキスト ボックス 780">
          <a:extLst>
            <a:ext uri="{FF2B5EF4-FFF2-40B4-BE49-F238E27FC236}">
              <a16:creationId xmlns:a16="http://schemas.microsoft.com/office/drawing/2014/main" id="{3FEEFECA-0B0A-4368-A954-6B91E385552B}"/>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2" name="テキスト ボックス 781">
          <a:extLst>
            <a:ext uri="{FF2B5EF4-FFF2-40B4-BE49-F238E27FC236}">
              <a16:creationId xmlns:a16="http://schemas.microsoft.com/office/drawing/2014/main" id="{BA29E782-30E9-4D02-A6A7-4EC4C613CD76}"/>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30299</xdr:rowOff>
    </xdr:from>
    <xdr:to>
      <xdr:col>85</xdr:col>
      <xdr:colOff>177800</xdr:colOff>
      <xdr:row>104</xdr:row>
      <xdr:rowOff>131899</xdr:rowOff>
    </xdr:to>
    <xdr:sp macro="" textlink="">
      <xdr:nvSpPr>
        <xdr:cNvPr id="783" name="楕円 782">
          <a:extLst>
            <a:ext uri="{FF2B5EF4-FFF2-40B4-BE49-F238E27FC236}">
              <a16:creationId xmlns:a16="http://schemas.microsoft.com/office/drawing/2014/main" id="{35E15ED5-7998-4CBD-A7F6-52503ADCD9E0}"/>
            </a:ext>
          </a:extLst>
        </xdr:cNvPr>
        <xdr:cNvSpPr/>
      </xdr:nvSpPr>
      <xdr:spPr>
        <a:xfrm>
          <a:off x="16268700" y="1786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53176</xdr:rowOff>
    </xdr:from>
    <xdr:ext cx="405111" cy="259045"/>
    <xdr:sp macro="" textlink="">
      <xdr:nvSpPr>
        <xdr:cNvPr id="784" name="【庁舎】&#10;有形固定資産減価償却率該当値テキスト">
          <a:extLst>
            <a:ext uri="{FF2B5EF4-FFF2-40B4-BE49-F238E27FC236}">
              <a16:creationId xmlns:a16="http://schemas.microsoft.com/office/drawing/2014/main" id="{CE1D6356-C868-4BA1-B516-9F81C27A21C4}"/>
            </a:ext>
          </a:extLst>
        </xdr:cNvPr>
        <xdr:cNvSpPr txBox="1"/>
      </xdr:nvSpPr>
      <xdr:spPr>
        <a:xfrm>
          <a:off x="16357600" y="177125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80918</xdr:rowOff>
    </xdr:from>
    <xdr:to>
      <xdr:col>81</xdr:col>
      <xdr:colOff>101600</xdr:colOff>
      <xdr:row>105</xdr:row>
      <xdr:rowOff>11068</xdr:rowOff>
    </xdr:to>
    <xdr:sp macro="" textlink="">
      <xdr:nvSpPr>
        <xdr:cNvPr id="785" name="楕円 784">
          <a:extLst>
            <a:ext uri="{FF2B5EF4-FFF2-40B4-BE49-F238E27FC236}">
              <a16:creationId xmlns:a16="http://schemas.microsoft.com/office/drawing/2014/main" id="{AC2DFB2D-5844-4A21-8B3F-8AD8FC9207DA}"/>
            </a:ext>
          </a:extLst>
        </xdr:cNvPr>
        <xdr:cNvSpPr/>
      </xdr:nvSpPr>
      <xdr:spPr>
        <a:xfrm>
          <a:off x="15430500" y="17911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81099</xdr:rowOff>
    </xdr:from>
    <xdr:to>
      <xdr:col>85</xdr:col>
      <xdr:colOff>127000</xdr:colOff>
      <xdr:row>104</xdr:row>
      <xdr:rowOff>131718</xdr:rowOff>
    </xdr:to>
    <xdr:cxnSp macro="">
      <xdr:nvCxnSpPr>
        <xdr:cNvPr id="786" name="直線コネクタ 785">
          <a:extLst>
            <a:ext uri="{FF2B5EF4-FFF2-40B4-BE49-F238E27FC236}">
              <a16:creationId xmlns:a16="http://schemas.microsoft.com/office/drawing/2014/main" id="{6CB6D1E0-6996-4224-B307-68EAF6FC249B}"/>
            </a:ext>
          </a:extLst>
        </xdr:cNvPr>
        <xdr:cNvCxnSpPr/>
      </xdr:nvCxnSpPr>
      <xdr:spPr>
        <a:xfrm flipV="1">
          <a:off x="15481300" y="17911899"/>
          <a:ext cx="8382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44994</xdr:rowOff>
    </xdr:from>
    <xdr:to>
      <xdr:col>76</xdr:col>
      <xdr:colOff>165100</xdr:colOff>
      <xdr:row>104</xdr:row>
      <xdr:rowOff>146594</xdr:rowOff>
    </xdr:to>
    <xdr:sp macro="" textlink="">
      <xdr:nvSpPr>
        <xdr:cNvPr id="787" name="楕円 786">
          <a:extLst>
            <a:ext uri="{FF2B5EF4-FFF2-40B4-BE49-F238E27FC236}">
              <a16:creationId xmlns:a16="http://schemas.microsoft.com/office/drawing/2014/main" id="{0DCC6770-C513-47E5-A329-16DB7455BE30}"/>
            </a:ext>
          </a:extLst>
        </xdr:cNvPr>
        <xdr:cNvSpPr/>
      </xdr:nvSpPr>
      <xdr:spPr>
        <a:xfrm>
          <a:off x="14541500" y="17875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95794</xdr:rowOff>
    </xdr:from>
    <xdr:to>
      <xdr:col>81</xdr:col>
      <xdr:colOff>50800</xdr:colOff>
      <xdr:row>104</xdr:row>
      <xdr:rowOff>131718</xdr:rowOff>
    </xdr:to>
    <xdr:cxnSp macro="">
      <xdr:nvCxnSpPr>
        <xdr:cNvPr id="788" name="直線コネクタ 787">
          <a:extLst>
            <a:ext uri="{FF2B5EF4-FFF2-40B4-BE49-F238E27FC236}">
              <a16:creationId xmlns:a16="http://schemas.microsoft.com/office/drawing/2014/main" id="{0CBB9FBA-366C-42B5-BC1E-14AAFECBA47A}"/>
            </a:ext>
          </a:extLst>
        </xdr:cNvPr>
        <xdr:cNvCxnSpPr/>
      </xdr:nvCxnSpPr>
      <xdr:spPr>
        <a:xfrm>
          <a:off x="14592300" y="17926594"/>
          <a:ext cx="8890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20501</xdr:rowOff>
    </xdr:from>
    <xdr:to>
      <xdr:col>72</xdr:col>
      <xdr:colOff>38100</xdr:colOff>
      <xdr:row>104</xdr:row>
      <xdr:rowOff>122101</xdr:rowOff>
    </xdr:to>
    <xdr:sp macro="" textlink="">
      <xdr:nvSpPr>
        <xdr:cNvPr id="789" name="楕円 788">
          <a:extLst>
            <a:ext uri="{FF2B5EF4-FFF2-40B4-BE49-F238E27FC236}">
              <a16:creationId xmlns:a16="http://schemas.microsoft.com/office/drawing/2014/main" id="{3F877B97-531A-47D1-A806-4EAFE5D0A4A9}"/>
            </a:ext>
          </a:extLst>
        </xdr:cNvPr>
        <xdr:cNvSpPr/>
      </xdr:nvSpPr>
      <xdr:spPr>
        <a:xfrm>
          <a:off x="13652500" y="1785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71301</xdr:rowOff>
    </xdr:from>
    <xdr:to>
      <xdr:col>76</xdr:col>
      <xdr:colOff>114300</xdr:colOff>
      <xdr:row>104</xdr:row>
      <xdr:rowOff>95794</xdr:rowOff>
    </xdr:to>
    <xdr:cxnSp macro="">
      <xdr:nvCxnSpPr>
        <xdr:cNvPr id="790" name="直線コネクタ 789">
          <a:extLst>
            <a:ext uri="{FF2B5EF4-FFF2-40B4-BE49-F238E27FC236}">
              <a16:creationId xmlns:a16="http://schemas.microsoft.com/office/drawing/2014/main" id="{3F45F7E8-FB33-4A20-ABCE-BFC794AD4EC4}"/>
            </a:ext>
          </a:extLst>
        </xdr:cNvPr>
        <xdr:cNvCxnSpPr/>
      </xdr:nvCxnSpPr>
      <xdr:spPr>
        <a:xfrm>
          <a:off x="13703300" y="17902101"/>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162561</xdr:rowOff>
    </xdr:from>
    <xdr:to>
      <xdr:col>67</xdr:col>
      <xdr:colOff>101600</xdr:colOff>
      <xdr:row>104</xdr:row>
      <xdr:rowOff>92711</xdr:rowOff>
    </xdr:to>
    <xdr:sp macro="" textlink="">
      <xdr:nvSpPr>
        <xdr:cNvPr id="791" name="楕円 790">
          <a:extLst>
            <a:ext uri="{FF2B5EF4-FFF2-40B4-BE49-F238E27FC236}">
              <a16:creationId xmlns:a16="http://schemas.microsoft.com/office/drawing/2014/main" id="{7E1BCA29-6FBD-4A21-BE2B-1A1818E031C5}"/>
            </a:ext>
          </a:extLst>
        </xdr:cNvPr>
        <xdr:cNvSpPr/>
      </xdr:nvSpPr>
      <xdr:spPr>
        <a:xfrm>
          <a:off x="12763500" y="17821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41911</xdr:rowOff>
    </xdr:from>
    <xdr:to>
      <xdr:col>71</xdr:col>
      <xdr:colOff>177800</xdr:colOff>
      <xdr:row>104</xdr:row>
      <xdr:rowOff>71301</xdr:rowOff>
    </xdr:to>
    <xdr:cxnSp macro="">
      <xdr:nvCxnSpPr>
        <xdr:cNvPr id="792" name="直線コネクタ 791">
          <a:extLst>
            <a:ext uri="{FF2B5EF4-FFF2-40B4-BE49-F238E27FC236}">
              <a16:creationId xmlns:a16="http://schemas.microsoft.com/office/drawing/2014/main" id="{32E96F4D-A214-4A44-BE53-27C22AF47385}"/>
            </a:ext>
          </a:extLst>
        </xdr:cNvPr>
        <xdr:cNvCxnSpPr/>
      </xdr:nvCxnSpPr>
      <xdr:spPr>
        <a:xfrm>
          <a:off x="12814300" y="17872711"/>
          <a:ext cx="889000" cy="29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169653</xdr:rowOff>
    </xdr:from>
    <xdr:ext cx="405111" cy="259045"/>
    <xdr:sp macro="" textlink="">
      <xdr:nvSpPr>
        <xdr:cNvPr id="793" name="n_1aveValue【庁舎】&#10;有形固定資産減価償却率">
          <a:extLst>
            <a:ext uri="{FF2B5EF4-FFF2-40B4-BE49-F238E27FC236}">
              <a16:creationId xmlns:a16="http://schemas.microsoft.com/office/drawing/2014/main" id="{5B80E8C2-58B0-442A-80DA-938820533A83}"/>
            </a:ext>
          </a:extLst>
        </xdr:cNvPr>
        <xdr:cNvSpPr txBox="1"/>
      </xdr:nvSpPr>
      <xdr:spPr>
        <a:xfrm>
          <a:off x="15266044" y="176575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139354</xdr:rowOff>
    </xdr:from>
    <xdr:ext cx="405111" cy="259045"/>
    <xdr:sp macro="" textlink="">
      <xdr:nvSpPr>
        <xdr:cNvPr id="794" name="n_2aveValue【庁舎】&#10;有形固定資産減価償却率">
          <a:extLst>
            <a:ext uri="{FF2B5EF4-FFF2-40B4-BE49-F238E27FC236}">
              <a16:creationId xmlns:a16="http://schemas.microsoft.com/office/drawing/2014/main" id="{791EB618-0079-42A2-A8E3-F6836C7400BA}"/>
            </a:ext>
          </a:extLst>
        </xdr:cNvPr>
        <xdr:cNvSpPr txBox="1"/>
      </xdr:nvSpPr>
      <xdr:spPr>
        <a:xfrm>
          <a:off x="14389744" y="179701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561</xdr:rowOff>
    </xdr:from>
    <xdr:ext cx="405111" cy="259045"/>
    <xdr:sp macro="" textlink="">
      <xdr:nvSpPr>
        <xdr:cNvPr id="795" name="n_3aveValue【庁舎】&#10;有形固定資産減価償却率">
          <a:extLst>
            <a:ext uri="{FF2B5EF4-FFF2-40B4-BE49-F238E27FC236}">
              <a16:creationId xmlns:a16="http://schemas.microsoft.com/office/drawing/2014/main" id="{F033EEE5-F196-4894-B54A-C1F3CE0BAF17}"/>
            </a:ext>
          </a:extLst>
        </xdr:cNvPr>
        <xdr:cNvSpPr txBox="1"/>
      </xdr:nvSpPr>
      <xdr:spPr>
        <a:xfrm>
          <a:off x="13500744" y="18002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43015</xdr:rowOff>
    </xdr:from>
    <xdr:ext cx="405111" cy="259045"/>
    <xdr:sp macro="" textlink="">
      <xdr:nvSpPr>
        <xdr:cNvPr id="796" name="n_4aveValue【庁舎】&#10;有形固定資産減価償却率">
          <a:extLst>
            <a:ext uri="{FF2B5EF4-FFF2-40B4-BE49-F238E27FC236}">
              <a16:creationId xmlns:a16="http://schemas.microsoft.com/office/drawing/2014/main" id="{E95AD240-524B-41E6-8B8F-F86FA947670A}"/>
            </a:ext>
          </a:extLst>
        </xdr:cNvPr>
        <xdr:cNvSpPr txBox="1"/>
      </xdr:nvSpPr>
      <xdr:spPr>
        <a:xfrm>
          <a:off x="12611744" y="18045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105</xdr:row>
      <xdr:rowOff>2195</xdr:rowOff>
    </xdr:from>
    <xdr:ext cx="405111" cy="259045"/>
    <xdr:sp macro="" textlink="">
      <xdr:nvSpPr>
        <xdr:cNvPr id="797" name="n_1mainValue【庁舎】&#10;有形固定資産減価償却率">
          <a:extLst>
            <a:ext uri="{FF2B5EF4-FFF2-40B4-BE49-F238E27FC236}">
              <a16:creationId xmlns:a16="http://schemas.microsoft.com/office/drawing/2014/main" id="{0717F209-3B48-450E-B3F4-A024C9ABA540}"/>
            </a:ext>
          </a:extLst>
        </xdr:cNvPr>
        <xdr:cNvSpPr txBox="1"/>
      </xdr:nvSpPr>
      <xdr:spPr>
        <a:xfrm>
          <a:off x="15266044" y="180044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163121</xdr:rowOff>
    </xdr:from>
    <xdr:ext cx="405111" cy="259045"/>
    <xdr:sp macro="" textlink="">
      <xdr:nvSpPr>
        <xdr:cNvPr id="798" name="n_2mainValue【庁舎】&#10;有形固定資産減価償却率">
          <a:extLst>
            <a:ext uri="{FF2B5EF4-FFF2-40B4-BE49-F238E27FC236}">
              <a16:creationId xmlns:a16="http://schemas.microsoft.com/office/drawing/2014/main" id="{9F4440EE-467C-4000-A4B2-C072C2D6E965}"/>
            </a:ext>
          </a:extLst>
        </xdr:cNvPr>
        <xdr:cNvSpPr txBox="1"/>
      </xdr:nvSpPr>
      <xdr:spPr>
        <a:xfrm>
          <a:off x="14389744" y="17651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138628</xdr:rowOff>
    </xdr:from>
    <xdr:ext cx="405111" cy="259045"/>
    <xdr:sp macro="" textlink="">
      <xdr:nvSpPr>
        <xdr:cNvPr id="799" name="n_3mainValue【庁舎】&#10;有形固定資産減価償却率">
          <a:extLst>
            <a:ext uri="{FF2B5EF4-FFF2-40B4-BE49-F238E27FC236}">
              <a16:creationId xmlns:a16="http://schemas.microsoft.com/office/drawing/2014/main" id="{C578AEE8-1692-4909-B288-8E18BAFAD212}"/>
            </a:ext>
          </a:extLst>
        </xdr:cNvPr>
        <xdr:cNvSpPr txBox="1"/>
      </xdr:nvSpPr>
      <xdr:spPr>
        <a:xfrm>
          <a:off x="13500744" y="176265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109238</xdr:rowOff>
    </xdr:from>
    <xdr:ext cx="405111" cy="259045"/>
    <xdr:sp macro="" textlink="">
      <xdr:nvSpPr>
        <xdr:cNvPr id="800" name="n_4mainValue【庁舎】&#10;有形固定資産減価償却率">
          <a:extLst>
            <a:ext uri="{FF2B5EF4-FFF2-40B4-BE49-F238E27FC236}">
              <a16:creationId xmlns:a16="http://schemas.microsoft.com/office/drawing/2014/main" id="{8BC080BE-DD8B-48F4-AA09-B4D4E72A39FC}"/>
            </a:ext>
          </a:extLst>
        </xdr:cNvPr>
        <xdr:cNvSpPr txBox="1"/>
      </xdr:nvSpPr>
      <xdr:spPr>
        <a:xfrm>
          <a:off x="12611744" y="175971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01" name="正方形/長方形 800">
          <a:extLst>
            <a:ext uri="{FF2B5EF4-FFF2-40B4-BE49-F238E27FC236}">
              <a16:creationId xmlns:a16="http://schemas.microsoft.com/office/drawing/2014/main" id="{9B9156A6-F8A9-416A-8917-CED928DBC898}"/>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2" name="正方形/長方形 801">
          <a:extLst>
            <a:ext uri="{FF2B5EF4-FFF2-40B4-BE49-F238E27FC236}">
              <a16:creationId xmlns:a16="http://schemas.microsoft.com/office/drawing/2014/main" id="{8BD9A160-6557-4A1B-9643-D01153BBB55B}"/>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3" name="正方形/長方形 802">
          <a:extLst>
            <a:ext uri="{FF2B5EF4-FFF2-40B4-BE49-F238E27FC236}">
              <a16:creationId xmlns:a16="http://schemas.microsoft.com/office/drawing/2014/main" id="{FBE55B35-58E5-40BD-B59E-AC6956E77F31}"/>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4" name="正方形/長方形 803">
          <a:extLst>
            <a:ext uri="{FF2B5EF4-FFF2-40B4-BE49-F238E27FC236}">
              <a16:creationId xmlns:a16="http://schemas.microsoft.com/office/drawing/2014/main" id="{24033A04-E241-4D06-BA5D-53067187D223}"/>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5" name="正方形/長方形 804">
          <a:extLst>
            <a:ext uri="{FF2B5EF4-FFF2-40B4-BE49-F238E27FC236}">
              <a16:creationId xmlns:a16="http://schemas.microsoft.com/office/drawing/2014/main" id="{6DF8573A-B17C-4943-A9F0-EF18B14D215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6" name="正方形/長方形 805">
          <a:extLst>
            <a:ext uri="{FF2B5EF4-FFF2-40B4-BE49-F238E27FC236}">
              <a16:creationId xmlns:a16="http://schemas.microsoft.com/office/drawing/2014/main" id="{AB9E24B6-F8E5-4AC8-89FA-8FC053A934A6}"/>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香川県平均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7" name="正方形/長方形 806">
          <a:extLst>
            <a:ext uri="{FF2B5EF4-FFF2-40B4-BE49-F238E27FC236}">
              <a16:creationId xmlns:a16="http://schemas.microsoft.com/office/drawing/2014/main" id="{E2272D2F-FE5D-4434-9E32-D81891928978}"/>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8" name="正方形/長方形 807">
          <a:extLst>
            <a:ext uri="{FF2B5EF4-FFF2-40B4-BE49-F238E27FC236}">
              <a16:creationId xmlns:a16="http://schemas.microsoft.com/office/drawing/2014/main" id="{4F2F5FF2-DC44-4ECA-867C-44C19F9AF7D3}"/>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9" name="テキスト ボックス 808">
          <a:extLst>
            <a:ext uri="{FF2B5EF4-FFF2-40B4-BE49-F238E27FC236}">
              <a16:creationId xmlns:a16="http://schemas.microsoft.com/office/drawing/2014/main" id="{D4421C47-9445-4D18-B78B-F832A8B5E509}"/>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10" name="直線コネクタ 809">
          <a:extLst>
            <a:ext uri="{FF2B5EF4-FFF2-40B4-BE49-F238E27FC236}">
              <a16:creationId xmlns:a16="http://schemas.microsoft.com/office/drawing/2014/main" id="{8816A56D-2365-4977-BA17-3E060F14068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811" name="テキスト ボックス 810">
          <a:extLst>
            <a:ext uri="{FF2B5EF4-FFF2-40B4-BE49-F238E27FC236}">
              <a16:creationId xmlns:a16="http://schemas.microsoft.com/office/drawing/2014/main" id="{4A2B8CC9-7A95-43F9-93F9-7F60BDA52ED4}"/>
            </a:ext>
          </a:extLst>
        </xdr:cNvPr>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812" name="直線コネクタ 811">
          <a:extLst>
            <a:ext uri="{FF2B5EF4-FFF2-40B4-BE49-F238E27FC236}">
              <a16:creationId xmlns:a16="http://schemas.microsoft.com/office/drawing/2014/main" id="{9B8FDCC4-7E27-4E8C-937D-D5C49FB968D7}"/>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13" name="テキスト ボックス 812">
          <a:extLst>
            <a:ext uri="{FF2B5EF4-FFF2-40B4-BE49-F238E27FC236}">
              <a16:creationId xmlns:a16="http://schemas.microsoft.com/office/drawing/2014/main" id="{1D6D17A5-BA76-4876-91E3-627AEDFB3D30}"/>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4" name="直線コネクタ 813">
          <a:extLst>
            <a:ext uri="{FF2B5EF4-FFF2-40B4-BE49-F238E27FC236}">
              <a16:creationId xmlns:a16="http://schemas.microsoft.com/office/drawing/2014/main" id="{E22A29C1-BEF3-4189-AB59-6A1CBF16EF5B}"/>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5" name="テキスト ボックス 814">
          <a:extLst>
            <a:ext uri="{FF2B5EF4-FFF2-40B4-BE49-F238E27FC236}">
              <a16:creationId xmlns:a16="http://schemas.microsoft.com/office/drawing/2014/main" id="{21483B60-31AF-4305-AA6E-1029D6DC9096}"/>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6" name="直線コネクタ 815">
          <a:extLst>
            <a:ext uri="{FF2B5EF4-FFF2-40B4-BE49-F238E27FC236}">
              <a16:creationId xmlns:a16="http://schemas.microsoft.com/office/drawing/2014/main" id="{4A24098D-3D36-4B9E-B9AF-8ED1C32BF15C}"/>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7" name="テキスト ボックス 816">
          <a:extLst>
            <a:ext uri="{FF2B5EF4-FFF2-40B4-BE49-F238E27FC236}">
              <a16:creationId xmlns:a16="http://schemas.microsoft.com/office/drawing/2014/main" id="{52805DE7-6B71-43F0-BDAC-39B6EB55CBAA}"/>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8" name="直線コネクタ 817">
          <a:extLst>
            <a:ext uri="{FF2B5EF4-FFF2-40B4-BE49-F238E27FC236}">
              <a16:creationId xmlns:a16="http://schemas.microsoft.com/office/drawing/2014/main" id="{7BF135C5-274E-4FCE-B033-826FD5994241}"/>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9" name="テキスト ボックス 818">
          <a:extLst>
            <a:ext uri="{FF2B5EF4-FFF2-40B4-BE49-F238E27FC236}">
              <a16:creationId xmlns:a16="http://schemas.microsoft.com/office/drawing/2014/main" id="{DDEB207C-467A-438C-92EA-42CC7826E095}"/>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20" name="直線コネクタ 819">
          <a:extLst>
            <a:ext uri="{FF2B5EF4-FFF2-40B4-BE49-F238E27FC236}">
              <a16:creationId xmlns:a16="http://schemas.microsoft.com/office/drawing/2014/main" id="{6D6757B8-2FD7-4F92-9F83-C8E8DC7EA6B0}"/>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21" name="テキスト ボックス 820">
          <a:extLst>
            <a:ext uri="{FF2B5EF4-FFF2-40B4-BE49-F238E27FC236}">
              <a16:creationId xmlns:a16="http://schemas.microsoft.com/office/drawing/2014/main" id="{DA8CD041-E35D-4D99-ADF0-E16CED000FFD}"/>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22" name="直線コネクタ 821">
          <a:extLst>
            <a:ext uri="{FF2B5EF4-FFF2-40B4-BE49-F238E27FC236}">
              <a16:creationId xmlns:a16="http://schemas.microsoft.com/office/drawing/2014/main" id="{C4B08ADA-D199-4F56-AD9D-49F4E3F6C6EB}"/>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23" name="テキスト ボックス 822">
          <a:extLst>
            <a:ext uri="{FF2B5EF4-FFF2-40B4-BE49-F238E27FC236}">
              <a16:creationId xmlns:a16="http://schemas.microsoft.com/office/drawing/2014/main" id="{34641BB0-305B-48C2-80E2-50C5BC8012A9}"/>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4" name="直線コネクタ 823">
          <a:extLst>
            <a:ext uri="{FF2B5EF4-FFF2-40B4-BE49-F238E27FC236}">
              <a16:creationId xmlns:a16="http://schemas.microsoft.com/office/drawing/2014/main" id="{FCD86A1B-9925-4248-A67B-6867F8C3EC79}"/>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5" name="テキスト ボックス 824">
          <a:extLst>
            <a:ext uri="{FF2B5EF4-FFF2-40B4-BE49-F238E27FC236}">
              <a16:creationId xmlns:a16="http://schemas.microsoft.com/office/drawing/2014/main" id="{BDCBA02B-C45B-4D8F-97B8-533BC1361F66}"/>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6" name="【庁舎】&#10;一人当たり面積グラフ枠">
          <a:extLst>
            <a:ext uri="{FF2B5EF4-FFF2-40B4-BE49-F238E27FC236}">
              <a16:creationId xmlns:a16="http://schemas.microsoft.com/office/drawing/2014/main" id="{ADEAE209-7EE1-4BC9-B813-BAEC92FFB2FD}"/>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162742</xdr:rowOff>
    </xdr:from>
    <xdr:to>
      <xdr:col>116</xdr:col>
      <xdr:colOff>62864</xdr:colOff>
      <xdr:row>108</xdr:row>
      <xdr:rowOff>164374</xdr:rowOff>
    </xdr:to>
    <xdr:cxnSp macro="">
      <xdr:nvCxnSpPr>
        <xdr:cNvPr id="827" name="直線コネクタ 826">
          <a:extLst>
            <a:ext uri="{FF2B5EF4-FFF2-40B4-BE49-F238E27FC236}">
              <a16:creationId xmlns:a16="http://schemas.microsoft.com/office/drawing/2014/main" id="{27BAE1D5-1618-4104-8E9F-9AB23F665CC0}"/>
            </a:ext>
          </a:extLst>
        </xdr:cNvPr>
        <xdr:cNvCxnSpPr/>
      </xdr:nvCxnSpPr>
      <xdr:spPr>
        <a:xfrm flipV="1">
          <a:off x="22160864" y="17136292"/>
          <a:ext cx="0" cy="15446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168201</xdr:rowOff>
    </xdr:from>
    <xdr:ext cx="469744" cy="259045"/>
    <xdr:sp macro="" textlink="">
      <xdr:nvSpPr>
        <xdr:cNvPr id="828" name="【庁舎】&#10;一人当たり面積最小値テキスト">
          <a:extLst>
            <a:ext uri="{FF2B5EF4-FFF2-40B4-BE49-F238E27FC236}">
              <a16:creationId xmlns:a16="http://schemas.microsoft.com/office/drawing/2014/main" id="{5BCE45B2-AE97-4EA9-83AF-E0FB73551CC8}"/>
            </a:ext>
          </a:extLst>
        </xdr:cNvPr>
        <xdr:cNvSpPr txBox="1"/>
      </xdr:nvSpPr>
      <xdr:spPr>
        <a:xfrm>
          <a:off x="22199600" y="18684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164374</xdr:rowOff>
    </xdr:from>
    <xdr:to>
      <xdr:col>116</xdr:col>
      <xdr:colOff>152400</xdr:colOff>
      <xdr:row>108</xdr:row>
      <xdr:rowOff>164374</xdr:rowOff>
    </xdr:to>
    <xdr:cxnSp macro="">
      <xdr:nvCxnSpPr>
        <xdr:cNvPr id="829" name="直線コネクタ 828">
          <a:extLst>
            <a:ext uri="{FF2B5EF4-FFF2-40B4-BE49-F238E27FC236}">
              <a16:creationId xmlns:a16="http://schemas.microsoft.com/office/drawing/2014/main" id="{E0DE9538-109A-4E99-94BC-8032F76D1409}"/>
            </a:ext>
          </a:extLst>
        </xdr:cNvPr>
        <xdr:cNvCxnSpPr/>
      </xdr:nvCxnSpPr>
      <xdr:spPr>
        <a:xfrm>
          <a:off x="22072600" y="18680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109419</xdr:rowOff>
    </xdr:from>
    <xdr:ext cx="469744" cy="259045"/>
    <xdr:sp macro="" textlink="">
      <xdr:nvSpPr>
        <xdr:cNvPr id="830" name="【庁舎】&#10;一人当たり面積最大値テキスト">
          <a:extLst>
            <a:ext uri="{FF2B5EF4-FFF2-40B4-BE49-F238E27FC236}">
              <a16:creationId xmlns:a16="http://schemas.microsoft.com/office/drawing/2014/main" id="{17A2D91A-E301-454C-8485-2459D4073A14}"/>
            </a:ext>
          </a:extLst>
        </xdr:cNvPr>
        <xdr:cNvSpPr txBox="1"/>
      </xdr:nvSpPr>
      <xdr:spPr>
        <a:xfrm>
          <a:off x="22199600" y="16911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162742</xdr:rowOff>
    </xdr:from>
    <xdr:to>
      <xdr:col>116</xdr:col>
      <xdr:colOff>152400</xdr:colOff>
      <xdr:row>99</xdr:row>
      <xdr:rowOff>162742</xdr:rowOff>
    </xdr:to>
    <xdr:cxnSp macro="">
      <xdr:nvCxnSpPr>
        <xdr:cNvPr id="831" name="直線コネクタ 830">
          <a:extLst>
            <a:ext uri="{FF2B5EF4-FFF2-40B4-BE49-F238E27FC236}">
              <a16:creationId xmlns:a16="http://schemas.microsoft.com/office/drawing/2014/main" id="{BD79A209-BCC8-42EF-A4A6-C28675731EBA}"/>
            </a:ext>
          </a:extLst>
        </xdr:cNvPr>
        <xdr:cNvCxnSpPr/>
      </xdr:nvCxnSpPr>
      <xdr:spPr>
        <a:xfrm>
          <a:off x="22072600" y="17136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92001</xdr:rowOff>
    </xdr:from>
    <xdr:ext cx="469744" cy="259045"/>
    <xdr:sp macro="" textlink="">
      <xdr:nvSpPr>
        <xdr:cNvPr id="832" name="【庁舎】&#10;一人当たり面積平均値テキスト">
          <a:extLst>
            <a:ext uri="{FF2B5EF4-FFF2-40B4-BE49-F238E27FC236}">
              <a16:creationId xmlns:a16="http://schemas.microsoft.com/office/drawing/2014/main" id="{24A7332A-4F7F-40C5-B814-16179719AD43}"/>
            </a:ext>
          </a:extLst>
        </xdr:cNvPr>
        <xdr:cNvSpPr txBox="1"/>
      </xdr:nvSpPr>
      <xdr:spPr>
        <a:xfrm>
          <a:off x="22199600" y="182657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113574</xdr:rowOff>
    </xdr:from>
    <xdr:to>
      <xdr:col>116</xdr:col>
      <xdr:colOff>114300</xdr:colOff>
      <xdr:row>107</xdr:row>
      <xdr:rowOff>43724</xdr:rowOff>
    </xdr:to>
    <xdr:sp macro="" textlink="">
      <xdr:nvSpPr>
        <xdr:cNvPr id="833" name="フローチャート: 判断 832">
          <a:extLst>
            <a:ext uri="{FF2B5EF4-FFF2-40B4-BE49-F238E27FC236}">
              <a16:creationId xmlns:a16="http://schemas.microsoft.com/office/drawing/2014/main" id="{80DAE34D-2EE9-4494-848B-B0D4D596B8B9}"/>
            </a:ext>
          </a:extLst>
        </xdr:cNvPr>
        <xdr:cNvSpPr/>
      </xdr:nvSpPr>
      <xdr:spPr>
        <a:xfrm>
          <a:off x="22110700" y="18287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126637</xdr:rowOff>
    </xdr:from>
    <xdr:to>
      <xdr:col>112</xdr:col>
      <xdr:colOff>38100</xdr:colOff>
      <xdr:row>107</xdr:row>
      <xdr:rowOff>56787</xdr:rowOff>
    </xdr:to>
    <xdr:sp macro="" textlink="">
      <xdr:nvSpPr>
        <xdr:cNvPr id="834" name="フローチャート: 判断 833">
          <a:extLst>
            <a:ext uri="{FF2B5EF4-FFF2-40B4-BE49-F238E27FC236}">
              <a16:creationId xmlns:a16="http://schemas.microsoft.com/office/drawing/2014/main" id="{BD46E461-CEC2-474A-98FD-942BD5F72290}"/>
            </a:ext>
          </a:extLst>
        </xdr:cNvPr>
        <xdr:cNvSpPr/>
      </xdr:nvSpPr>
      <xdr:spPr>
        <a:xfrm>
          <a:off x="21272500" y="1830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120106</xdr:rowOff>
    </xdr:from>
    <xdr:to>
      <xdr:col>107</xdr:col>
      <xdr:colOff>101600</xdr:colOff>
      <xdr:row>107</xdr:row>
      <xdr:rowOff>50256</xdr:rowOff>
    </xdr:to>
    <xdr:sp macro="" textlink="">
      <xdr:nvSpPr>
        <xdr:cNvPr id="835" name="フローチャート: 判断 834">
          <a:extLst>
            <a:ext uri="{FF2B5EF4-FFF2-40B4-BE49-F238E27FC236}">
              <a16:creationId xmlns:a16="http://schemas.microsoft.com/office/drawing/2014/main" id="{31D257EB-E6E6-44EB-8BB8-862065F6E922}"/>
            </a:ext>
          </a:extLst>
        </xdr:cNvPr>
        <xdr:cNvSpPr/>
      </xdr:nvSpPr>
      <xdr:spPr>
        <a:xfrm>
          <a:off x="20383500" y="1829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146231</xdr:rowOff>
    </xdr:from>
    <xdr:to>
      <xdr:col>102</xdr:col>
      <xdr:colOff>165100</xdr:colOff>
      <xdr:row>107</xdr:row>
      <xdr:rowOff>76381</xdr:rowOff>
    </xdr:to>
    <xdr:sp macro="" textlink="">
      <xdr:nvSpPr>
        <xdr:cNvPr id="836" name="フローチャート: 判断 835">
          <a:extLst>
            <a:ext uri="{FF2B5EF4-FFF2-40B4-BE49-F238E27FC236}">
              <a16:creationId xmlns:a16="http://schemas.microsoft.com/office/drawing/2014/main" id="{097DF51F-C955-4411-AA09-F23DD72F5E4C}"/>
            </a:ext>
          </a:extLst>
        </xdr:cNvPr>
        <xdr:cNvSpPr/>
      </xdr:nvSpPr>
      <xdr:spPr>
        <a:xfrm>
          <a:off x="19494500" y="18319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146231</xdr:rowOff>
    </xdr:from>
    <xdr:to>
      <xdr:col>98</xdr:col>
      <xdr:colOff>38100</xdr:colOff>
      <xdr:row>107</xdr:row>
      <xdr:rowOff>76381</xdr:rowOff>
    </xdr:to>
    <xdr:sp macro="" textlink="">
      <xdr:nvSpPr>
        <xdr:cNvPr id="837" name="フローチャート: 判断 836">
          <a:extLst>
            <a:ext uri="{FF2B5EF4-FFF2-40B4-BE49-F238E27FC236}">
              <a16:creationId xmlns:a16="http://schemas.microsoft.com/office/drawing/2014/main" id="{91141522-368C-49DF-B426-CFBC19E75FA1}"/>
            </a:ext>
          </a:extLst>
        </xdr:cNvPr>
        <xdr:cNvSpPr/>
      </xdr:nvSpPr>
      <xdr:spPr>
        <a:xfrm>
          <a:off x="18605500" y="18319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8" name="テキスト ボックス 837">
          <a:extLst>
            <a:ext uri="{FF2B5EF4-FFF2-40B4-BE49-F238E27FC236}">
              <a16:creationId xmlns:a16="http://schemas.microsoft.com/office/drawing/2014/main" id="{105A98DD-35ED-4C14-A72F-7937ACC4BD0C}"/>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9" name="テキスト ボックス 838">
          <a:extLst>
            <a:ext uri="{FF2B5EF4-FFF2-40B4-BE49-F238E27FC236}">
              <a16:creationId xmlns:a16="http://schemas.microsoft.com/office/drawing/2014/main" id="{2201A682-9A7B-4905-8AA3-A7BA47BD2495}"/>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40" name="テキスト ボックス 839">
          <a:extLst>
            <a:ext uri="{FF2B5EF4-FFF2-40B4-BE49-F238E27FC236}">
              <a16:creationId xmlns:a16="http://schemas.microsoft.com/office/drawing/2014/main" id="{C8DD90DC-61CE-4DF9-B3D5-8068A7294C7F}"/>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41" name="テキスト ボックス 840">
          <a:extLst>
            <a:ext uri="{FF2B5EF4-FFF2-40B4-BE49-F238E27FC236}">
              <a16:creationId xmlns:a16="http://schemas.microsoft.com/office/drawing/2014/main" id="{3AE1C637-C750-4144-89C2-8C7DDF6DA93A}"/>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42" name="テキスト ボックス 841">
          <a:extLst>
            <a:ext uri="{FF2B5EF4-FFF2-40B4-BE49-F238E27FC236}">
              <a16:creationId xmlns:a16="http://schemas.microsoft.com/office/drawing/2014/main" id="{1858ADFE-CFE4-4D05-9862-CE1A8BCDAD88}"/>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157662</xdr:rowOff>
    </xdr:from>
    <xdr:to>
      <xdr:col>116</xdr:col>
      <xdr:colOff>114300</xdr:colOff>
      <xdr:row>106</xdr:row>
      <xdr:rowOff>87812</xdr:rowOff>
    </xdr:to>
    <xdr:sp macro="" textlink="">
      <xdr:nvSpPr>
        <xdr:cNvPr id="843" name="楕円 842">
          <a:extLst>
            <a:ext uri="{FF2B5EF4-FFF2-40B4-BE49-F238E27FC236}">
              <a16:creationId xmlns:a16="http://schemas.microsoft.com/office/drawing/2014/main" id="{FB2B184C-A1B4-4BF7-A697-585A1D6A1166}"/>
            </a:ext>
          </a:extLst>
        </xdr:cNvPr>
        <xdr:cNvSpPr/>
      </xdr:nvSpPr>
      <xdr:spPr>
        <a:xfrm>
          <a:off x="22110700" y="18159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9089</xdr:rowOff>
    </xdr:from>
    <xdr:ext cx="469744" cy="259045"/>
    <xdr:sp macro="" textlink="">
      <xdr:nvSpPr>
        <xdr:cNvPr id="844" name="【庁舎】&#10;一人当たり面積該当値テキスト">
          <a:extLst>
            <a:ext uri="{FF2B5EF4-FFF2-40B4-BE49-F238E27FC236}">
              <a16:creationId xmlns:a16="http://schemas.microsoft.com/office/drawing/2014/main" id="{9696F456-888B-468A-8018-CE19461D4D35}"/>
            </a:ext>
          </a:extLst>
        </xdr:cNvPr>
        <xdr:cNvSpPr txBox="1"/>
      </xdr:nvSpPr>
      <xdr:spPr>
        <a:xfrm>
          <a:off x="22199600" y="18011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164193</xdr:rowOff>
    </xdr:from>
    <xdr:to>
      <xdr:col>112</xdr:col>
      <xdr:colOff>38100</xdr:colOff>
      <xdr:row>106</xdr:row>
      <xdr:rowOff>94343</xdr:rowOff>
    </xdr:to>
    <xdr:sp macro="" textlink="">
      <xdr:nvSpPr>
        <xdr:cNvPr id="845" name="楕円 844">
          <a:extLst>
            <a:ext uri="{FF2B5EF4-FFF2-40B4-BE49-F238E27FC236}">
              <a16:creationId xmlns:a16="http://schemas.microsoft.com/office/drawing/2014/main" id="{4F435700-B676-4100-888F-02735A3CD125}"/>
            </a:ext>
          </a:extLst>
        </xdr:cNvPr>
        <xdr:cNvSpPr/>
      </xdr:nvSpPr>
      <xdr:spPr>
        <a:xfrm>
          <a:off x="21272500" y="1816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37012</xdr:rowOff>
    </xdr:from>
    <xdr:to>
      <xdr:col>116</xdr:col>
      <xdr:colOff>63500</xdr:colOff>
      <xdr:row>106</xdr:row>
      <xdr:rowOff>43543</xdr:rowOff>
    </xdr:to>
    <xdr:cxnSp macro="">
      <xdr:nvCxnSpPr>
        <xdr:cNvPr id="846" name="直線コネクタ 845">
          <a:extLst>
            <a:ext uri="{FF2B5EF4-FFF2-40B4-BE49-F238E27FC236}">
              <a16:creationId xmlns:a16="http://schemas.microsoft.com/office/drawing/2014/main" id="{61ED2B65-54F1-4D01-8013-F4B68D65FF26}"/>
            </a:ext>
          </a:extLst>
        </xdr:cNvPr>
        <xdr:cNvCxnSpPr/>
      </xdr:nvCxnSpPr>
      <xdr:spPr>
        <a:xfrm flipV="1">
          <a:off x="21323300" y="18210712"/>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167458</xdr:rowOff>
    </xdr:from>
    <xdr:to>
      <xdr:col>107</xdr:col>
      <xdr:colOff>101600</xdr:colOff>
      <xdr:row>106</xdr:row>
      <xdr:rowOff>97608</xdr:rowOff>
    </xdr:to>
    <xdr:sp macro="" textlink="">
      <xdr:nvSpPr>
        <xdr:cNvPr id="847" name="楕円 846">
          <a:extLst>
            <a:ext uri="{FF2B5EF4-FFF2-40B4-BE49-F238E27FC236}">
              <a16:creationId xmlns:a16="http://schemas.microsoft.com/office/drawing/2014/main" id="{B9420086-565F-4D7E-BAD5-0F43CFD14BEF}"/>
            </a:ext>
          </a:extLst>
        </xdr:cNvPr>
        <xdr:cNvSpPr/>
      </xdr:nvSpPr>
      <xdr:spPr>
        <a:xfrm>
          <a:off x="20383500" y="1816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43543</xdr:rowOff>
    </xdr:from>
    <xdr:to>
      <xdr:col>111</xdr:col>
      <xdr:colOff>177800</xdr:colOff>
      <xdr:row>106</xdr:row>
      <xdr:rowOff>46808</xdr:rowOff>
    </xdr:to>
    <xdr:cxnSp macro="">
      <xdr:nvCxnSpPr>
        <xdr:cNvPr id="848" name="直線コネクタ 847">
          <a:extLst>
            <a:ext uri="{FF2B5EF4-FFF2-40B4-BE49-F238E27FC236}">
              <a16:creationId xmlns:a16="http://schemas.microsoft.com/office/drawing/2014/main" id="{4EE72215-595C-4F18-B387-09F5A9F43B18}"/>
            </a:ext>
          </a:extLst>
        </xdr:cNvPr>
        <xdr:cNvCxnSpPr/>
      </xdr:nvCxnSpPr>
      <xdr:spPr>
        <a:xfrm flipV="1">
          <a:off x="20434300" y="18217243"/>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2539</xdr:rowOff>
    </xdr:from>
    <xdr:to>
      <xdr:col>102</xdr:col>
      <xdr:colOff>165100</xdr:colOff>
      <xdr:row>106</xdr:row>
      <xdr:rowOff>104139</xdr:rowOff>
    </xdr:to>
    <xdr:sp macro="" textlink="">
      <xdr:nvSpPr>
        <xdr:cNvPr id="849" name="楕円 848">
          <a:extLst>
            <a:ext uri="{FF2B5EF4-FFF2-40B4-BE49-F238E27FC236}">
              <a16:creationId xmlns:a16="http://schemas.microsoft.com/office/drawing/2014/main" id="{24B9F197-6B09-4ECC-9F8E-B6F1CA36C375}"/>
            </a:ext>
          </a:extLst>
        </xdr:cNvPr>
        <xdr:cNvSpPr/>
      </xdr:nvSpPr>
      <xdr:spPr>
        <a:xfrm>
          <a:off x="19494500" y="1817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46808</xdr:rowOff>
    </xdr:from>
    <xdr:to>
      <xdr:col>107</xdr:col>
      <xdr:colOff>50800</xdr:colOff>
      <xdr:row>106</xdr:row>
      <xdr:rowOff>53339</xdr:rowOff>
    </xdr:to>
    <xdr:cxnSp macro="">
      <xdr:nvCxnSpPr>
        <xdr:cNvPr id="850" name="直線コネクタ 849">
          <a:extLst>
            <a:ext uri="{FF2B5EF4-FFF2-40B4-BE49-F238E27FC236}">
              <a16:creationId xmlns:a16="http://schemas.microsoft.com/office/drawing/2014/main" id="{5F210CF4-A75C-48A3-A14D-C5E08B9AFEAE}"/>
            </a:ext>
          </a:extLst>
        </xdr:cNvPr>
        <xdr:cNvCxnSpPr/>
      </xdr:nvCxnSpPr>
      <xdr:spPr>
        <a:xfrm flipV="1">
          <a:off x="19545300" y="18220508"/>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15602</xdr:rowOff>
    </xdr:from>
    <xdr:to>
      <xdr:col>98</xdr:col>
      <xdr:colOff>38100</xdr:colOff>
      <xdr:row>106</xdr:row>
      <xdr:rowOff>117202</xdr:rowOff>
    </xdr:to>
    <xdr:sp macro="" textlink="">
      <xdr:nvSpPr>
        <xdr:cNvPr id="851" name="楕円 850">
          <a:extLst>
            <a:ext uri="{FF2B5EF4-FFF2-40B4-BE49-F238E27FC236}">
              <a16:creationId xmlns:a16="http://schemas.microsoft.com/office/drawing/2014/main" id="{BC8F2891-02AA-45F9-82E8-3F75111F17E7}"/>
            </a:ext>
          </a:extLst>
        </xdr:cNvPr>
        <xdr:cNvSpPr/>
      </xdr:nvSpPr>
      <xdr:spPr>
        <a:xfrm>
          <a:off x="18605500" y="18189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53339</xdr:rowOff>
    </xdr:from>
    <xdr:to>
      <xdr:col>102</xdr:col>
      <xdr:colOff>114300</xdr:colOff>
      <xdr:row>106</xdr:row>
      <xdr:rowOff>66402</xdr:rowOff>
    </xdr:to>
    <xdr:cxnSp macro="">
      <xdr:nvCxnSpPr>
        <xdr:cNvPr id="852" name="直線コネクタ 851">
          <a:extLst>
            <a:ext uri="{FF2B5EF4-FFF2-40B4-BE49-F238E27FC236}">
              <a16:creationId xmlns:a16="http://schemas.microsoft.com/office/drawing/2014/main" id="{5308F82D-F3F0-4F8F-B486-875632278A3A}"/>
            </a:ext>
          </a:extLst>
        </xdr:cNvPr>
        <xdr:cNvCxnSpPr/>
      </xdr:nvCxnSpPr>
      <xdr:spPr>
        <a:xfrm flipV="1">
          <a:off x="18656300" y="18227039"/>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47914</xdr:rowOff>
    </xdr:from>
    <xdr:ext cx="469744" cy="259045"/>
    <xdr:sp macro="" textlink="">
      <xdr:nvSpPr>
        <xdr:cNvPr id="853" name="n_1aveValue【庁舎】&#10;一人当たり面積">
          <a:extLst>
            <a:ext uri="{FF2B5EF4-FFF2-40B4-BE49-F238E27FC236}">
              <a16:creationId xmlns:a16="http://schemas.microsoft.com/office/drawing/2014/main" id="{8B94D1D9-024B-4CC0-8644-96DC39355ED6}"/>
            </a:ext>
          </a:extLst>
        </xdr:cNvPr>
        <xdr:cNvSpPr txBox="1"/>
      </xdr:nvSpPr>
      <xdr:spPr>
        <a:xfrm>
          <a:off x="21075727" y="18393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41383</xdr:rowOff>
    </xdr:from>
    <xdr:ext cx="469744" cy="259045"/>
    <xdr:sp macro="" textlink="">
      <xdr:nvSpPr>
        <xdr:cNvPr id="854" name="n_2aveValue【庁舎】&#10;一人当たり面積">
          <a:extLst>
            <a:ext uri="{FF2B5EF4-FFF2-40B4-BE49-F238E27FC236}">
              <a16:creationId xmlns:a16="http://schemas.microsoft.com/office/drawing/2014/main" id="{C2FA21B6-84DC-4CDF-868A-64ECF8EDABCD}"/>
            </a:ext>
          </a:extLst>
        </xdr:cNvPr>
        <xdr:cNvSpPr txBox="1"/>
      </xdr:nvSpPr>
      <xdr:spPr>
        <a:xfrm>
          <a:off x="20199427" y="18386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67508</xdr:rowOff>
    </xdr:from>
    <xdr:ext cx="469744" cy="259045"/>
    <xdr:sp macro="" textlink="">
      <xdr:nvSpPr>
        <xdr:cNvPr id="855" name="n_3aveValue【庁舎】&#10;一人当たり面積">
          <a:extLst>
            <a:ext uri="{FF2B5EF4-FFF2-40B4-BE49-F238E27FC236}">
              <a16:creationId xmlns:a16="http://schemas.microsoft.com/office/drawing/2014/main" id="{B5F949B5-9F84-42FC-BB97-841B593B02C5}"/>
            </a:ext>
          </a:extLst>
        </xdr:cNvPr>
        <xdr:cNvSpPr txBox="1"/>
      </xdr:nvSpPr>
      <xdr:spPr>
        <a:xfrm>
          <a:off x="19310427" y="184126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67508</xdr:rowOff>
    </xdr:from>
    <xdr:ext cx="469744" cy="259045"/>
    <xdr:sp macro="" textlink="">
      <xdr:nvSpPr>
        <xdr:cNvPr id="856" name="n_4aveValue【庁舎】&#10;一人当たり面積">
          <a:extLst>
            <a:ext uri="{FF2B5EF4-FFF2-40B4-BE49-F238E27FC236}">
              <a16:creationId xmlns:a16="http://schemas.microsoft.com/office/drawing/2014/main" id="{6B87F6E8-A962-400C-ADF4-B085F4DE9A1A}"/>
            </a:ext>
          </a:extLst>
        </xdr:cNvPr>
        <xdr:cNvSpPr txBox="1"/>
      </xdr:nvSpPr>
      <xdr:spPr>
        <a:xfrm>
          <a:off x="18421427" y="184126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110870</xdr:rowOff>
    </xdr:from>
    <xdr:ext cx="469744" cy="259045"/>
    <xdr:sp macro="" textlink="">
      <xdr:nvSpPr>
        <xdr:cNvPr id="857" name="n_1mainValue【庁舎】&#10;一人当たり面積">
          <a:extLst>
            <a:ext uri="{FF2B5EF4-FFF2-40B4-BE49-F238E27FC236}">
              <a16:creationId xmlns:a16="http://schemas.microsoft.com/office/drawing/2014/main" id="{CB6E65AB-80F3-484B-B609-0C89DD622ACF}"/>
            </a:ext>
          </a:extLst>
        </xdr:cNvPr>
        <xdr:cNvSpPr txBox="1"/>
      </xdr:nvSpPr>
      <xdr:spPr>
        <a:xfrm>
          <a:off x="21075727" y="179416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114135</xdr:rowOff>
    </xdr:from>
    <xdr:ext cx="469744" cy="259045"/>
    <xdr:sp macro="" textlink="">
      <xdr:nvSpPr>
        <xdr:cNvPr id="858" name="n_2mainValue【庁舎】&#10;一人当たり面積">
          <a:extLst>
            <a:ext uri="{FF2B5EF4-FFF2-40B4-BE49-F238E27FC236}">
              <a16:creationId xmlns:a16="http://schemas.microsoft.com/office/drawing/2014/main" id="{9E1A844C-C40F-4F9D-BFE3-B08870FD9015}"/>
            </a:ext>
          </a:extLst>
        </xdr:cNvPr>
        <xdr:cNvSpPr txBox="1"/>
      </xdr:nvSpPr>
      <xdr:spPr>
        <a:xfrm>
          <a:off x="20199427" y="179449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120666</xdr:rowOff>
    </xdr:from>
    <xdr:ext cx="469744" cy="259045"/>
    <xdr:sp macro="" textlink="">
      <xdr:nvSpPr>
        <xdr:cNvPr id="859" name="n_3mainValue【庁舎】&#10;一人当たり面積">
          <a:extLst>
            <a:ext uri="{FF2B5EF4-FFF2-40B4-BE49-F238E27FC236}">
              <a16:creationId xmlns:a16="http://schemas.microsoft.com/office/drawing/2014/main" id="{68C051F7-1AED-4E99-8216-3B479B74FFD9}"/>
            </a:ext>
          </a:extLst>
        </xdr:cNvPr>
        <xdr:cNvSpPr txBox="1"/>
      </xdr:nvSpPr>
      <xdr:spPr>
        <a:xfrm>
          <a:off x="19310427" y="1795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133729</xdr:rowOff>
    </xdr:from>
    <xdr:ext cx="469744" cy="259045"/>
    <xdr:sp macro="" textlink="">
      <xdr:nvSpPr>
        <xdr:cNvPr id="860" name="n_4mainValue【庁舎】&#10;一人当たり面積">
          <a:extLst>
            <a:ext uri="{FF2B5EF4-FFF2-40B4-BE49-F238E27FC236}">
              <a16:creationId xmlns:a16="http://schemas.microsoft.com/office/drawing/2014/main" id="{1EE8E70E-28F6-4A64-9AF3-D0EFB02D655C}"/>
            </a:ext>
          </a:extLst>
        </xdr:cNvPr>
        <xdr:cNvSpPr txBox="1"/>
      </xdr:nvSpPr>
      <xdr:spPr>
        <a:xfrm>
          <a:off x="18421427" y="17964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61" name="正方形/長方形 860">
          <a:extLst>
            <a:ext uri="{FF2B5EF4-FFF2-40B4-BE49-F238E27FC236}">
              <a16:creationId xmlns:a16="http://schemas.microsoft.com/office/drawing/2014/main" id="{F6A530CA-5AFC-48D2-99B5-768BD8428EB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62" name="正方形/長方形 861">
          <a:extLst>
            <a:ext uri="{FF2B5EF4-FFF2-40B4-BE49-F238E27FC236}">
              <a16:creationId xmlns:a16="http://schemas.microsoft.com/office/drawing/2014/main" id="{65F7E33D-FA09-40D2-B464-D071C0A16D1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3" name="テキスト ボックス 862">
          <a:extLst>
            <a:ext uri="{FF2B5EF4-FFF2-40B4-BE49-F238E27FC236}">
              <a16:creationId xmlns:a16="http://schemas.microsoft.com/office/drawing/2014/main" id="{60B44E56-CE88-440F-A9A4-7C2F1D919CB9}"/>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有形固定資産減価償却率について、体育館・プール、一般廃棄物処理施設以外は類似団体平均を下回っている。庁舎は、カーボンニュートラル実現のため、省エネルギーの空調機器への改修を実施したため、昨年度比で</a:t>
          </a:r>
          <a:r>
            <a:rPr kumimoji="1" lang="en-US" altLang="ja-JP" sz="1300">
              <a:latin typeface="ＭＳ Ｐゴシック" panose="020B0600070205080204" pitchFamily="50" charset="-128"/>
              <a:ea typeface="ＭＳ Ｐゴシック" panose="020B0600070205080204" pitchFamily="50" charset="-128"/>
            </a:rPr>
            <a:t>3.1</a:t>
          </a:r>
          <a:r>
            <a:rPr kumimoji="1" lang="ja-JP" altLang="en-US" sz="1300">
              <a:latin typeface="ＭＳ Ｐゴシック" panose="020B0600070205080204" pitchFamily="50" charset="-128"/>
              <a:ea typeface="ＭＳ Ｐゴシック" panose="020B0600070205080204" pitchFamily="50" charset="-128"/>
            </a:rPr>
            <a:t>ポイント減少し、類似団体平均を下回ることとなった減価償却率の高いその他施設においても、老朽化対策のための長寿命化工事を計画的に実施していくが、施設の統廃合も視野に入れ、将来世代の負担が過大とならないよう財源の確保も十分に検討していく。</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20316;&#26989;&#29992;&#12305;&#12304;&#36001;&#25919;&#29366;&#27841;&#36039;&#26009;&#38598;&#12305;_373419_&#19977;&#26408;&#30010;_2023(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R01</v>
          </cell>
          <cell r="BX50" t="str">
            <v>R02</v>
          </cell>
          <cell r="CF50" t="str">
            <v>R03</v>
          </cell>
          <cell r="CN50" t="str">
            <v>R04</v>
          </cell>
          <cell r="CV50" t="str">
            <v>R05</v>
          </cell>
        </row>
        <row r="51">
          <cell r="AN51" t="str">
            <v>当該団体値</v>
          </cell>
          <cell r="BP51">
            <v>10.5</v>
          </cell>
          <cell r="BX51">
            <v>7.9</v>
          </cell>
        </row>
        <row r="53">
          <cell r="BP53">
            <v>61.1</v>
          </cell>
          <cell r="BX53">
            <v>64.099999999999994</v>
          </cell>
          <cell r="CF53">
            <v>65.5</v>
          </cell>
          <cell r="CN53">
            <v>66.7</v>
          </cell>
          <cell r="CV53">
            <v>67.400000000000006</v>
          </cell>
        </row>
        <row r="55">
          <cell r="AN55" t="str">
            <v>類似団体内平均値</v>
          </cell>
          <cell r="BP55">
            <v>20.3</v>
          </cell>
          <cell r="BX55">
            <v>15.5</v>
          </cell>
          <cell r="CF55">
            <v>4.5999999999999996</v>
          </cell>
          <cell r="CN55">
            <v>1.6</v>
          </cell>
          <cell r="CV55">
            <v>0</v>
          </cell>
        </row>
        <row r="57">
          <cell r="BP57">
            <v>60.4</v>
          </cell>
          <cell r="BX57">
            <v>61.5</v>
          </cell>
          <cell r="CF57">
            <v>61.3</v>
          </cell>
          <cell r="CN57">
            <v>62.4</v>
          </cell>
          <cell r="CV57">
            <v>63.5</v>
          </cell>
        </row>
        <row r="72">
          <cell r="BP72" t="str">
            <v>R01</v>
          </cell>
          <cell r="BX72" t="str">
            <v>R02</v>
          </cell>
          <cell r="CF72" t="str">
            <v>R03</v>
          </cell>
          <cell r="CN72" t="str">
            <v>R04</v>
          </cell>
          <cell r="CV72" t="str">
            <v>R05</v>
          </cell>
        </row>
        <row r="73">
          <cell r="AN73" t="str">
            <v>当該団体値</v>
          </cell>
          <cell r="BP73">
            <v>10.5</v>
          </cell>
          <cell r="BX73">
            <v>7.9</v>
          </cell>
        </row>
        <row r="75">
          <cell r="BP75">
            <v>3.8</v>
          </cell>
          <cell r="BX75">
            <v>3.9</v>
          </cell>
          <cell r="CF75">
            <v>4.3</v>
          </cell>
          <cell r="CN75">
            <v>5</v>
          </cell>
          <cell r="CV75">
            <v>6.4</v>
          </cell>
        </row>
        <row r="77">
          <cell r="AN77" t="str">
            <v>類似団体内平均値</v>
          </cell>
          <cell r="BP77">
            <v>20.3</v>
          </cell>
          <cell r="BX77">
            <v>15.5</v>
          </cell>
          <cell r="CF77">
            <v>4.5999999999999996</v>
          </cell>
          <cell r="CN77">
            <v>1.6</v>
          </cell>
          <cell r="CV77">
            <v>0</v>
          </cell>
        </row>
        <row r="79">
          <cell r="BP79">
            <v>6.6</v>
          </cell>
          <cell r="BX79">
            <v>6.4</v>
          </cell>
          <cell r="CF79">
            <v>6.3</v>
          </cell>
          <cell r="CN79">
            <v>6.6</v>
          </cell>
          <cell r="CV79">
            <v>6.8</v>
          </cell>
        </row>
      </sheetData>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591" t="s">
        <v>76</v>
      </c>
      <c r="C1" s="591"/>
      <c r="D1" s="591"/>
      <c r="E1" s="591"/>
      <c r="F1" s="591"/>
      <c r="G1" s="591"/>
      <c r="H1" s="591"/>
      <c r="I1" s="591"/>
      <c r="J1" s="591"/>
      <c r="K1" s="591"/>
      <c r="L1" s="591"/>
      <c r="M1" s="591"/>
      <c r="N1" s="591"/>
      <c r="O1" s="591"/>
      <c r="P1" s="591"/>
      <c r="Q1" s="591"/>
      <c r="R1" s="591"/>
      <c r="S1" s="591"/>
      <c r="T1" s="591"/>
      <c r="U1" s="591"/>
      <c r="V1" s="591"/>
      <c r="W1" s="591"/>
      <c r="X1" s="591"/>
      <c r="Y1" s="591"/>
      <c r="Z1" s="591"/>
      <c r="AA1" s="591"/>
      <c r="AB1" s="591"/>
      <c r="AC1" s="591"/>
      <c r="AD1" s="591"/>
      <c r="AE1" s="591"/>
      <c r="AF1" s="591"/>
      <c r="AG1" s="591"/>
      <c r="AH1" s="591"/>
      <c r="AI1" s="591"/>
      <c r="AJ1" s="591"/>
      <c r="AK1" s="591"/>
      <c r="AL1" s="591"/>
      <c r="AM1" s="591"/>
      <c r="AN1" s="591"/>
      <c r="AO1" s="591"/>
      <c r="AP1" s="591"/>
      <c r="AQ1" s="591"/>
      <c r="AR1" s="591"/>
      <c r="AS1" s="591"/>
      <c r="AT1" s="591"/>
      <c r="AU1" s="591"/>
      <c r="AV1" s="591"/>
      <c r="AW1" s="591"/>
      <c r="AX1" s="591"/>
      <c r="AY1" s="591"/>
      <c r="AZ1" s="591"/>
      <c r="BA1" s="591"/>
      <c r="BB1" s="591"/>
      <c r="BC1" s="591"/>
      <c r="BD1" s="591"/>
      <c r="BE1" s="591"/>
      <c r="BF1" s="591"/>
      <c r="BG1" s="591"/>
      <c r="BH1" s="591"/>
      <c r="BI1" s="591"/>
      <c r="BJ1" s="591"/>
      <c r="BK1" s="591"/>
      <c r="BL1" s="591"/>
      <c r="BM1" s="591"/>
      <c r="BN1" s="591"/>
      <c r="BO1" s="591"/>
      <c r="BP1" s="591"/>
      <c r="BQ1" s="591"/>
      <c r="BR1" s="591"/>
      <c r="BS1" s="591"/>
      <c r="BT1" s="591"/>
      <c r="BU1" s="591"/>
      <c r="BV1" s="591"/>
      <c r="BW1" s="591"/>
      <c r="BX1" s="591"/>
      <c r="BY1" s="591"/>
      <c r="BZ1" s="591"/>
      <c r="CA1" s="591"/>
      <c r="CB1" s="591"/>
      <c r="CC1" s="591"/>
      <c r="CD1" s="591"/>
      <c r="CE1" s="591"/>
      <c r="CF1" s="591"/>
      <c r="CG1" s="591"/>
      <c r="CH1" s="591"/>
      <c r="CI1" s="591"/>
      <c r="CJ1" s="591"/>
      <c r="CK1" s="591"/>
      <c r="CL1" s="591"/>
      <c r="CM1" s="591"/>
      <c r="CN1" s="591"/>
      <c r="CO1" s="591"/>
      <c r="CP1" s="591"/>
      <c r="CQ1" s="591"/>
      <c r="CR1" s="591"/>
      <c r="CS1" s="591"/>
      <c r="CT1" s="591"/>
      <c r="CU1" s="591"/>
      <c r="CV1" s="591"/>
      <c r="CW1" s="591"/>
      <c r="CX1" s="591"/>
      <c r="CY1" s="591"/>
      <c r="CZ1" s="591"/>
      <c r="DA1" s="591"/>
      <c r="DB1" s="591"/>
      <c r="DC1" s="591"/>
      <c r="DD1" s="591"/>
      <c r="DE1" s="591"/>
      <c r="DF1" s="591"/>
      <c r="DG1" s="591"/>
      <c r="DH1" s="591"/>
      <c r="DI1" s="591"/>
      <c r="DJ1" s="181"/>
      <c r="DK1" s="181"/>
      <c r="DL1" s="181"/>
      <c r="DM1" s="181"/>
      <c r="DN1" s="181"/>
      <c r="DO1" s="181"/>
    </row>
    <row r="2" spans="1:119" ht="24.75" thickBot="1" x14ac:dyDescent="0.2">
      <c r="B2" s="182" t="s">
        <v>77</v>
      </c>
      <c r="C2" s="182"/>
      <c r="D2" s="183"/>
    </row>
    <row r="3" spans="1:119" ht="18.75" customHeight="1" thickBot="1" x14ac:dyDescent="0.2">
      <c r="A3" s="181"/>
      <c r="B3" s="592" t="s">
        <v>78</v>
      </c>
      <c r="C3" s="593"/>
      <c r="D3" s="593"/>
      <c r="E3" s="594"/>
      <c r="F3" s="594"/>
      <c r="G3" s="594"/>
      <c r="H3" s="594"/>
      <c r="I3" s="594"/>
      <c r="J3" s="594"/>
      <c r="K3" s="594"/>
      <c r="L3" s="594" t="s">
        <v>79</v>
      </c>
      <c r="M3" s="594"/>
      <c r="N3" s="594"/>
      <c r="O3" s="594"/>
      <c r="P3" s="594"/>
      <c r="Q3" s="594"/>
      <c r="R3" s="597"/>
      <c r="S3" s="597"/>
      <c r="T3" s="597"/>
      <c r="U3" s="597"/>
      <c r="V3" s="598"/>
      <c r="W3" s="488" t="s">
        <v>80</v>
      </c>
      <c r="X3" s="489"/>
      <c r="Y3" s="489"/>
      <c r="Z3" s="489"/>
      <c r="AA3" s="489"/>
      <c r="AB3" s="593"/>
      <c r="AC3" s="597" t="s">
        <v>81</v>
      </c>
      <c r="AD3" s="489"/>
      <c r="AE3" s="489"/>
      <c r="AF3" s="489"/>
      <c r="AG3" s="489"/>
      <c r="AH3" s="489"/>
      <c r="AI3" s="489"/>
      <c r="AJ3" s="489"/>
      <c r="AK3" s="489"/>
      <c r="AL3" s="559"/>
      <c r="AM3" s="488" t="s">
        <v>82</v>
      </c>
      <c r="AN3" s="489"/>
      <c r="AO3" s="489"/>
      <c r="AP3" s="489"/>
      <c r="AQ3" s="489"/>
      <c r="AR3" s="489"/>
      <c r="AS3" s="489"/>
      <c r="AT3" s="489"/>
      <c r="AU3" s="489"/>
      <c r="AV3" s="489"/>
      <c r="AW3" s="489"/>
      <c r="AX3" s="559"/>
      <c r="AY3" s="551" t="s">
        <v>1</v>
      </c>
      <c r="AZ3" s="552"/>
      <c r="BA3" s="552"/>
      <c r="BB3" s="552"/>
      <c r="BC3" s="552"/>
      <c r="BD3" s="552"/>
      <c r="BE3" s="552"/>
      <c r="BF3" s="552"/>
      <c r="BG3" s="552"/>
      <c r="BH3" s="552"/>
      <c r="BI3" s="552"/>
      <c r="BJ3" s="552"/>
      <c r="BK3" s="552"/>
      <c r="BL3" s="552"/>
      <c r="BM3" s="601"/>
      <c r="BN3" s="488" t="s">
        <v>83</v>
      </c>
      <c r="BO3" s="489"/>
      <c r="BP3" s="489"/>
      <c r="BQ3" s="489"/>
      <c r="BR3" s="489"/>
      <c r="BS3" s="489"/>
      <c r="BT3" s="489"/>
      <c r="BU3" s="559"/>
      <c r="BV3" s="488" t="s">
        <v>84</v>
      </c>
      <c r="BW3" s="489"/>
      <c r="BX3" s="489"/>
      <c r="BY3" s="489"/>
      <c r="BZ3" s="489"/>
      <c r="CA3" s="489"/>
      <c r="CB3" s="489"/>
      <c r="CC3" s="559"/>
      <c r="CD3" s="551" t="s">
        <v>1</v>
      </c>
      <c r="CE3" s="552"/>
      <c r="CF3" s="552"/>
      <c r="CG3" s="552"/>
      <c r="CH3" s="552"/>
      <c r="CI3" s="552"/>
      <c r="CJ3" s="552"/>
      <c r="CK3" s="552"/>
      <c r="CL3" s="552"/>
      <c r="CM3" s="552"/>
      <c r="CN3" s="552"/>
      <c r="CO3" s="552"/>
      <c r="CP3" s="552"/>
      <c r="CQ3" s="552"/>
      <c r="CR3" s="552"/>
      <c r="CS3" s="601"/>
      <c r="CT3" s="488" t="s">
        <v>85</v>
      </c>
      <c r="CU3" s="489"/>
      <c r="CV3" s="489"/>
      <c r="CW3" s="489"/>
      <c r="CX3" s="489"/>
      <c r="CY3" s="489"/>
      <c r="CZ3" s="489"/>
      <c r="DA3" s="559"/>
      <c r="DB3" s="488" t="s">
        <v>86</v>
      </c>
      <c r="DC3" s="489"/>
      <c r="DD3" s="489"/>
      <c r="DE3" s="489"/>
      <c r="DF3" s="489"/>
      <c r="DG3" s="489"/>
      <c r="DH3" s="489"/>
      <c r="DI3" s="559"/>
    </row>
    <row r="4" spans="1:119" ht="18.75" customHeight="1" x14ac:dyDescent="0.15">
      <c r="A4" s="181"/>
      <c r="B4" s="567"/>
      <c r="C4" s="568"/>
      <c r="D4" s="568"/>
      <c r="E4" s="569"/>
      <c r="F4" s="569"/>
      <c r="G4" s="569"/>
      <c r="H4" s="569"/>
      <c r="I4" s="569"/>
      <c r="J4" s="569"/>
      <c r="K4" s="569"/>
      <c r="L4" s="569"/>
      <c r="M4" s="569"/>
      <c r="N4" s="569"/>
      <c r="O4" s="569"/>
      <c r="P4" s="569"/>
      <c r="Q4" s="569"/>
      <c r="R4" s="573"/>
      <c r="S4" s="573"/>
      <c r="T4" s="573"/>
      <c r="U4" s="573"/>
      <c r="V4" s="574"/>
      <c r="W4" s="560"/>
      <c r="X4" s="370"/>
      <c r="Y4" s="370"/>
      <c r="Z4" s="370"/>
      <c r="AA4" s="370"/>
      <c r="AB4" s="568"/>
      <c r="AC4" s="573"/>
      <c r="AD4" s="370"/>
      <c r="AE4" s="370"/>
      <c r="AF4" s="370"/>
      <c r="AG4" s="370"/>
      <c r="AH4" s="370"/>
      <c r="AI4" s="370"/>
      <c r="AJ4" s="370"/>
      <c r="AK4" s="370"/>
      <c r="AL4" s="561"/>
      <c r="AM4" s="510"/>
      <c r="AN4" s="408"/>
      <c r="AO4" s="408"/>
      <c r="AP4" s="408"/>
      <c r="AQ4" s="408"/>
      <c r="AR4" s="408"/>
      <c r="AS4" s="408"/>
      <c r="AT4" s="408"/>
      <c r="AU4" s="408"/>
      <c r="AV4" s="408"/>
      <c r="AW4" s="408"/>
      <c r="AX4" s="600"/>
      <c r="AY4" s="445" t="s">
        <v>87</v>
      </c>
      <c r="AZ4" s="446"/>
      <c r="BA4" s="446"/>
      <c r="BB4" s="446"/>
      <c r="BC4" s="446"/>
      <c r="BD4" s="446"/>
      <c r="BE4" s="446"/>
      <c r="BF4" s="446"/>
      <c r="BG4" s="446"/>
      <c r="BH4" s="446"/>
      <c r="BI4" s="446"/>
      <c r="BJ4" s="446"/>
      <c r="BK4" s="446"/>
      <c r="BL4" s="446"/>
      <c r="BM4" s="447"/>
      <c r="BN4" s="448">
        <v>13132121</v>
      </c>
      <c r="BO4" s="449"/>
      <c r="BP4" s="449"/>
      <c r="BQ4" s="449"/>
      <c r="BR4" s="449"/>
      <c r="BS4" s="449"/>
      <c r="BT4" s="449"/>
      <c r="BU4" s="450"/>
      <c r="BV4" s="448">
        <v>13665391</v>
      </c>
      <c r="BW4" s="449"/>
      <c r="BX4" s="449"/>
      <c r="BY4" s="449"/>
      <c r="BZ4" s="449"/>
      <c r="CA4" s="449"/>
      <c r="CB4" s="449"/>
      <c r="CC4" s="450"/>
      <c r="CD4" s="585" t="s">
        <v>88</v>
      </c>
      <c r="CE4" s="586"/>
      <c r="CF4" s="586"/>
      <c r="CG4" s="586"/>
      <c r="CH4" s="586"/>
      <c r="CI4" s="586"/>
      <c r="CJ4" s="586"/>
      <c r="CK4" s="586"/>
      <c r="CL4" s="586"/>
      <c r="CM4" s="586"/>
      <c r="CN4" s="586"/>
      <c r="CO4" s="586"/>
      <c r="CP4" s="586"/>
      <c r="CQ4" s="586"/>
      <c r="CR4" s="586"/>
      <c r="CS4" s="587"/>
      <c r="CT4" s="588">
        <v>9.1999999999999993</v>
      </c>
      <c r="CU4" s="589"/>
      <c r="CV4" s="589"/>
      <c r="CW4" s="589"/>
      <c r="CX4" s="589"/>
      <c r="CY4" s="589"/>
      <c r="CZ4" s="589"/>
      <c r="DA4" s="590"/>
      <c r="DB4" s="588">
        <v>8</v>
      </c>
      <c r="DC4" s="589"/>
      <c r="DD4" s="589"/>
      <c r="DE4" s="589"/>
      <c r="DF4" s="589"/>
      <c r="DG4" s="589"/>
      <c r="DH4" s="589"/>
      <c r="DI4" s="590"/>
    </row>
    <row r="5" spans="1:119" ht="18.75" customHeight="1" x14ac:dyDescent="0.15">
      <c r="A5" s="181"/>
      <c r="B5" s="595"/>
      <c r="C5" s="409"/>
      <c r="D5" s="409"/>
      <c r="E5" s="596"/>
      <c r="F5" s="596"/>
      <c r="G5" s="596"/>
      <c r="H5" s="596"/>
      <c r="I5" s="596"/>
      <c r="J5" s="596"/>
      <c r="K5" s="596"/>
      <c r="L5" s="596"/>
      <c r="M5" s="596"/>
      <c r="N5" s="596"/>
      <c r="O5" s="596"/>
      <c r="P5" s="596"/>
      <c r="Q5" s="596"/>
      <c r="R5" s="407"/>
      <c r="S5" s="407"/>
      <c r="T5" s="407"/>
      <c r="U5" s="407"/>
      <c r="V5" s="599"/>
      <c r="W5" s="510"/>
      <c r="X5" s="408"/>
      <c r="Y5" s="408"/>
      <c r="Z5" s="408"/>
      <c r="AA5" s="408"/>
      <c r="AB5" s="409"/>
      <c r="AC5" s="407"/>
      <c r="AD5" s="408"/>
      <c r="AE5" s="408"/>
      <c r="AF5" s="408"/>
      <c r="AG5" s="408"/>
      <c r="AH5" s="408"/>
      <c r="AI5" s="408"/>
      <c r="AJ5" s="408"/>
      <c r="AK5" s="408"/>
      <c r="AL5" s="600"/>
      <c r="AM5" s="476" t="s">
        <v>89</v>
      </c>
      <c r="AN5" s="376"/>
      <c r="AO5" s="376"/>
      <c r="AP5" s="376"/>
      <c r="AQ5" s="376"/>
      <c r="AR5" s="376"/>
      <c r="AS5" s="376"/>
      <c r="AT5" s="377"/>
      <c r="AU5" s="477" t="s">
        <v>90</v>
      </c>
      <c r="AV5" s="478"/>
      <c r="AW5" s="478"/>
      <c r="AX5" s="478"/>
      <c r="AY5" s="433" t="s">
        <v>91</v>
      </c>
      <c r="AZ5" s="434"/>
      <c r="BA5" s="434"/>
      <c r="BB5" s="434"/>
      <c r="BC5" s="434"/>
      <c r="BD5" s="434"/>
      <c r="BE5" s="434"/>
      <c r="BF5" s="434"/>
      <c r="BG5" s="434"/>
      <c r="BH5" s="434"/>
      <c r="BI5" s="434"/>
      <c r="BJ5" s="434"/>
      <c r="BK5" s="434"/>
      <c r="BL5" s="434"/>
      <c r="BM5" s="435"/>
      <c r="BN5" s="419">
        <v>12531774</v>
      </c>
      <c r="BO5" s="420"/>
      <c r="BP5" s="420"/>
      <c r="BQ5" s="420"/>
      <c r="BR5" s="420"/>
      <c r="BS5" s="420"/>
      <c r="BT5" s="420"/>
      <c r="BU5" s="421"/>
      <c r="BV5" s="419">
        <v>13111161</v>
      </c>
      <c r="BW5" s="420"/>
      <c r="BX5" s="420"/>
      <c r="BY5" s="420"/>
      <c r="BZ5" s="420"/>
      <c r="CA5" s="420"/>
      <c r="CB5" s="420"/>
      <c r="CC5" s="421"/>
      <c r="CD5" s="459" t="s">
        <v>92</v>
      </c>
      <c r="CE5" s="379"/>
      <c r="CF5" s="379"/>
      <c r="CG5" s="379"/>
      <c r="CH5" s="379"/>
      <c r="CI5" s="379"/>
      <c r="CJ5" s="379"/>
      <c r="CK5" s="379"/>
      <c r="CL5" s="379"/>
      <c r="CM5" s="379"/>
      <c r="CN5" s="379"/>
      <c r="CO5" s="379"/>
      <c r="CP5" s="379"/>
      <c r="CQ5" s="379"/>
      <c r="CR5" s="379"/>
      <c r="CS5" s="460"/>
      <c r="CT5" s="416">
        <v>88.5</v>
      </c>
      <c r="CU5" s="417"/>
      <c r="CV5" s="417"/>
      <c r="CW5" s="417"/>
      <c r="CX5" s="417"/>
      <c r="CY5" s="417"/>
      <c r="CZ5" s="417"/>
      <c r="DA5" s="418"/>
      <c r="DB5" s="416">
        <v>88.5</v>
      </c>
      <c r="DC5" s="417"/>
      <c r="DD5" s="417"/>
      <c r="DE5" s="417"/>
      <c r="DF5" s="417"/>
      <c r="DG5" s="417"/>
      <c r="DH5" s="417"/>
      <c r="DI5" s="418"/>
    </row>
    <row r="6" spans="1:119" ht="18.75" customHeight="1" x14ac:dyDescent="0.15">
      <c r="A6" s="181"/>
      <c r="B6" s="565" t="s">
        <v>93</v>
      </c>
      <c r="C6" s="406"/>
      <c r="D6" s="406"/>
      <c r="E6" s="566"/>
      <c r="F6" s="566"/>
      <c r="G6" s="566"/>
      <c r="H6" s="566"/>
      <c r="I6" s="566"/>
      <c r="J6" s="566"/>
      <c r="K6" s="566"/>
      <c r="L6" s="566" t="s">
        <v>94</v>
      </c>
      <c r="M6" s="566"/>
      <c r="N6" s="566"/>
      <c r="O6" s="566"/>
      <c r="P6" s="566"/>
      <c r="Q6" s="566"/>
      <c r="R6" s="404"/>
      <c r="S6" s="404"/>
      <c r="T6" s="404"/>
      <c r="U6" s="404"/>
      <c r="V6" s="572"/>
      <c r="W6" s="509" t="s">
        <v>95</v>
      </c>
      <c r="X6" s="405"/>
      <c r="Y6" s="405"/>
      <c r="Z6" s="405"/>
      <c r="AA6" s="405"/>
      <c r="AB6" s="406"/>
      <c r="AC6" s="577" t="s">
        <v>96</v>
      </c>
      <c r="AD6" s="578"/>
      <c r="AE6" s="578"/>
      <c r="AF6" s="578"/>
      <c r="AG6" s="578"/>
      <c r="AH6" s="578"/>
      <c r="AI6" s="578"/>
      <c r="AJ6" s="578"/>
      <c r="AK6" s="578"/>
      <c r="AL6" s="579"/>
      <c r="AM6" s="476" t="s">
        <v>97</v>
      </c>
      <c r="AN6" s="376"/>
      <c r="AO6" s="376"/>
      <c r="AP6" s="376"/>
      <c r="AQ6" s="376"/>
      <c r="AR6" s="376"/>
      <c r="AS6" s="376"/>
      <c r="AT6" s="377"/>
      <c r="AU6" s="477" t="s">
        <v>90</v>
      </c>
      <c r="AV6" s="478"/>
      <c r="AW6" s="478"/>
      <c r="AX6" s="478"/>
      <c r="AY6" s="433" t="s">
        <v>98</v>
      </c>
      <c r="AZ6" s="434"/>
      <c r="BA6" s="434"/>
      <c r="BB6" s="434"/>
      <c r="BC6" s="434"/>
      <c r="BD6" s="434"/>
      <c r="BE6" s="434"/>
      <c r="BF6" s="434"/>
      <c r="BG6" s="434"/>
      <c r="BH6" s="434"/>
      <c r="BI6" s="434"/>
      <c r="BJ6" s="434"/>
      <c r="BK6" s="434"/>
      <c r="BL6" s="434"/>
      <c r="BM6" s="435"/>
      <c r="BN6" s="419">
        <v>600347</v>
      </c>
      <c r="BO6" s="420"/>
      <c r="BP6" s="420"/>
      <c r="BQ6" s="420"/>
      <c r="BR6" s="420"/>
      <c r="BS6" s="420"/>
      <c r="BT6" s="420"/>
      <c r="BU6" s="421"/>
      <c r="BV6" s="419">
        <v>554230</v>
      </c>
      <c r="BW6" s="420"/>
      <c r="BX6" s="420"/>
      <c r="BY6" s="420"/>
      <c r="BZ6" s="420"/>
      <c r="CA6" s="420"/>
      <c r="CB6" s="420"/>
      <c r="CC6" s="421"/>
      <c r="CD6" s="459" t="s">
        <v>99</v>
      </c>
      <c r="CE6" s="379"/>
      <c r="CF6" s="379"/>
      <c r="CG6" s="379"/>
      <c r="CH6" s="379"/>
      <c r="CI6" s="379"/>
      <c r="CJ6" s="379"/>
      <c r="CK6" s="379"/>
      <c r="CL6" s="379"/>
      <c r="CM6" s="379"/>
      <c r="CN6" s="379"/>
      <c r="CO6" s="379"/>
      <c r="CP6" s="379"/>
      <c r="CQ6" s="379"/>
      <c r="CR6" s="379"/>
      <c r="CS6" s="460"/>
      <c r="CT6" s="562">
        <v>89.2</v>
      </c>
      <c r="CU6" s="563"/>
      <c r="CV6" s="563"/>
      <c r="CW6" s="563"/>
      <c r="CX6" s="563"/>
      <c r="CY6" s="563"/>
      <c r="CZ6" s="563"/>
      <c r="DA6" s="564"/>
      <c r="DB6" s="562">
        <v>90</v>
      </c>
      <c r="DC6" s="563"/>
      <c r="DD6" s="563"/>
      <c r="DE6" s="563"/>
      <c r="DF6" s="563"/>
      <c r="DG6" s="563"/>
      <c r="DH6" s="563"/>
      <c r="DI6" s="564"/>
    </row>
    <row r="7" spans="1:119" ht="18.75" customHeight="1" x14ac:dyDescent="0.15">
      <c r="A7" s="181"/>
      <c r="B7" s="567"/>
      <c r="C7" s="568"/>
      <c r="D7" s="568"/>
      <c r="E7" s="569"/>
      <c r="F7" s="569"/>
      <c r="G7" s="569"/>
      <c r="H7" s="569"/>
      <c r="I7" s="569"/>
      <c r="J7" s="569"/>
      <c r="K7" s="569"/>
      <c r="L7" s="569"/>
      <c r="M7" s="569"/>
      <c r="N7" s="569"/>
      <c r="O7" s="569"/>
      <c r="P7" s="569"/>
      <c r="Q7" s="569"/>
      <c r="R7" s="573"/>
      <c r="S7" s="573"/>
      <c r="T7" s="573"/>
      <c r="U7" s="573"/>
      <c r="V7" s="574"/>
      <c r="W7" s="560"/>
      <c r="X7" s="370"/>
      <c r="Y7" s="370"/>
      <c r="Z7" s="370"/>
      <c r="AA7" s="370"/>
      <c r="AB7" s="568"/>
      <c r="AC7" s="580"/>
      <c r="AD7" s="371"/>
      <c r="AE7" s="371"/>
      <c r="AF7" s="371"/>
      <c r="AG7" s="371"/>
      <c r="AH7" s="371"/>
      <c r="AI7" s="371"/>
      <c r="AJ7" s="371"/>
      <c r="AK7" s="371"/>
      <c r="AL7" s="581"/>
      <c r="AM7" s="476" t="s">
        <v>100</v>
      </c>
      <c r="AN7" s="376"/>
      <c r="AO7" s="376"/>
      <c r="AP7" s="376"/>
      <c r="AQ7" s="376"/>
      <c r="AR7" s="376"/>
      <c r="AS7" s="376"/>
      <c r="AT7" s="377"/>
      <c r="AU7" s="477" t="s">
        <v>90</v>
      </c>
      <c r="AV7" s="478"/>
      <c r="AW7" s="478"/>
      <c r="AX7" s="478"/>
      <c r="AY7" s="433" t="s">
        <v>101</v>
      </c>
      <c r="AZ7" s="434"/>
      <c r="BA7" s="434"/>
      <c r="BB7" s="434"/>
      <c r="BC7" s="434"/>
      <c r="BD7" s="434"/>
      <c r="BE7" s="434"/>
      <c r="BF7" s="434"/>
      <c r="BG7" s="434"/>
      <c r="BH7" s="434"/>
      <c r="BI7" s="434"/>
      <c r="BJ7" s="434"/>
      <c r="BK7" s="434"/>
      <c r="BL7" s="434"/>
      <c r="BM7" s="435"/>
      <c r="BN7" s="419">
        <v>14442</v>
      </c>
      <c r="BO7" s="420"/>
      <c r="BP7" s="420"/>
      <c r="BQ7" s="420"/>
      <c r="BR7" s="420"/>
      <c r="BS7" s="420"/>
      <c r="BT7" s="420"/>
      <c r="BU7" s="421"/>
      <c r="BV7" s="419">
        <v>46393</v>
      </c>
      <c r="BW7" s="420"/>
      <c r="BX7" s="420"/>
      <c r="BY7" s="420"/>
      <c r="BZ7" s="420"/>
      <c r="CA7" s="420"/>
      <c r="CB7" s="420"/>
      <c r="CC7" s="421"/>
      <c r="CD7" s="459" t="s">
        <v>102</v>
      </c>
      <c r="CE7" s="379"/>
      <c r="CF7" s="379"/>
      <c r="CG7" s="379"/>
      <c r="CH7" s="379"/>
      <c r="CI7" s="379"/>
      <c r="CJ7" s="379"/>
      <c r="CK7" s="379"/>
      <c r="CL7" s="379"/>
      <c r="CM7" s="379"/>
      <c r="CN7" s="379"/>
      <c r="CO7" s="379"/>
      <c r="CP7" s="379"/>
      <c r="CQ7" s="379"/>
      <c r="CR7" s="379"/>
      <c r="CS7" s="460"/>
      <c r="CT7" s="419">
        <v>6368575</v>
      </c>
      <c r="CU7" s="420"/>
      <c r="CV7" s="420"/>
      <c r="CW7" s="420"/>
      <c r="CX7" s="420"/>
      <c r="CY7" s="420"/>
      <c r="CZ7" s="420"/>
      <c r="DA7" s="421"/>
      <c r="DB7" s="419">
        <v>6341915</v>
      </c>
      <c r="DC7" s="420"/>
      <c r="DD7" s="420"/>
      <c r="DE7" s="420"/>
      <c r="DF7" s="420"/>
      <c r="DG7" s="420"/>
      <c r="DH7" s="420"/>
      <c r="DI7" s="421"/>
    </row>
    <row r="8" spans="1:119" ht="18.75" customHeight="1" thickBot="1" x14ac:dyDescent="0.2">
      <c r="A8" s="181"/>
      <c r="B8" s="570"/>
      <c r="C8" s="515"/>
      <c r="D8" s="515"/>
      <c r="E8" s="571"/>
      <c r="F8" s="571"/>
      <c r="G8" s="571"/>
      <c r="H8" s="571"/>
      <c r="I8" s="571"/>
      <c r="J8" s="571"/>
      <c r="K8" s="571"/>
      <c r="L8" s="571"/>
      <c r="M8" s="571"/>
      <c r="N8" s="571"/>
      <c r="O8" s="571"/>
      <c r="P8" s="571"/>
      <c r="Q8" s="571"/>
      <c r="R8" s="575"/>
      <c r="S8" s="575"/>
      <c r="T8" s="575"/>
      <c r="U8" s="575"/>
      <c r="V8" s="576"/>
      <c r="W8" s="490"/>
      <c r="X8" s="491"/>
      <c r="Y8" s="491"/>
      <c r="Z8" s="491"/>
      <c r="AA8" s="491"/>
      <c r="AB8" s="515"/>
      <c r="AC8" s="582"/>
      <c r="AD8" s="583"/>
      <c r="AE8" s="583"/>
      <c r="AF8" s="583"/>
      <c r="AG8" s="583"/>
      <c r="AH8" s="583"/>
      <c r="AI8" s="583"/>
      <c r="AJ8" s="583"/>
      <c r="AK8" s="583"/>
      <c r="AL8" s="584"/>
      <c r="AM8" s="476" t="s">
        <v>103</v>
      </c>
      <c r="AN8" s="376"/>
      <c r="AO8" s="376"/>
      <c r="AP8" s="376"/>
      <c r="AQ8" s="376"/>
      <c r="AR8" s="376"/>
      <c r="AS8" s="376"/>
      <c r="AT8" s="377"/>
      <c r="AU8" s="477" t="s">
        <v>90</v>
      </c>
      <c r="AV8" s="478"/>
      <c r="AW8" s="478"/>
      <c r="AX8" s="478"/>
      <c r="AY8" s="433" t="s">
        <v>104</v>
      </c>
      <c r="AZ8" s="434"/>
      <c r="BA8" s="434"/>
      <c r="BB8" s="434"/>
      <c r="BC8" s="434"/>
      <c r="BD8" s="434"/>
      <c r="BE8" s="434"/>
      <c r="BF8" s="434"/>
      <c r="BG8" s="434"/>
      <c r="BH8" s="434"/>
      <c r="BI8" s="434"/>
      <c r="BJ8" s="434"/>
      <c r="BK8" s="434"/>
      <c r="BL8" s="434"/>
      <c r="BM8" s="435"/>
      <c r="BN8" s="419">
        <v>585905</v>
      </c>
      <c r="BO8" s="420"/>
      <c r="BP8" s="420"/>
      <c r="BQ8" s="420"/>
      <c r="BR8" s="420"/>
      <c r="BS8" s="420"/>
      <c r="BT8" s="420"/>
      <c r="BU8" s="421"/>
      <c r="BV8" s="419">
        <v>507837</v>
      </c>
      <c r="BW8" s="420"/>
      <c r="BX8" s="420"/>
      <c r="BY8" s="420"/>
      <c r="BZ8" s="420"/>
      <c r="CA8" s="420"/>
      <c r="CB8" s="420"/>
      <c r="CC8" s="421"/>
      <c r="CD8" s="459" t="s">
        <v>105</v>
      </c>
      <c r="CE8" s="379"/>
      <c r="CF8" s="379"/>
      <c r="CG8" s="379"/>
      <c r="CH8" s="379"/>
      <c r="CI8" s="379"/>
      <c r="CJ8" s="379"/>
      <c r="CK8" s="379"/>
      <c r="CL8" s="379"/>
      <c r="CM8" s="379"/>
      <c r="CN8" s="379"/>
      <c r="CO8" s="379"/>
      <c r="CP8" s="379"/>
      <c r="CQ8" s="379"/>
      <c r="CR8" s="379"/>
      <c r="CS8" s="460"/>
      <c r="CT8" s="522">
        <v>0.53</v>
      </c>
      <c r="CU8" s="523"/>
      <c r="CV8" s="523"/>
      <c r="CW8" s="523"/>
      <c r="CX8" s="523"/>
      <c r="CY8" s="523"/>
      <c r="CZ8" s="523"/>
      <c r="DA8" s="524"/>
      <c r="DB8" s="522">
        <v>0.54</v>
      </c>
      <c r="DC8" s="523"/>
      <c r="DD8" s="523"/>
      <c r="DE8" s="523"/>
      <c r="DF8" s="523"/>
      <c r="DG8" s="523"/>
      <c r="DH8" s="523"/>
      <c r="DI8" s="524"/>
    </row>
    <row r="9" spans="1:119" ht="18.75" customHeight="1" thickBot="1" x14ac:dyDescent="0.2">
      <c r="A9" s="181"/>
      <c r="B9" s="551" t="s">
        <v>106</v>
      </c>
      <c r="C9" s="552"/>
      <c r="D9" s="552"/>
      <c r="E9" s="552"/>
      <c r="F9" s="552"/>
      <c r="G9" s="552"/>
      <c r="H9" s="552"/>
      <c r="I9" s="552"/>
      <c r="J9" s="552"/>
      <c r="K9" s="470"/>
      <c r="L9" s="553" t="s">
        <v>107</v>
      </c>
      <c r="M9" s="554"/>
      <c r="N9" s="554"/>
      <c r="O9" s="554"/>
      <c r="P9" s="554"/>
      <c r="Q9" s="555"/>
      <c r="R9" s="556">
        <v>26878</v>
      </c>
      <c r="S9" s="557"/>
      <c r="T9" s="557"/>
      <c r="U9" s="557"/>
      <c r="V9" s="558"/>
      <c r="W9" s="488" t="s">
        <v>108</v>
      </c>
      <c r="X9" s="489"/>
      <c r="Y9" s="489"/>
      <c r="Z9" s="489"/>
      <c r="AA9" s="489"/>
      <c r="AB9" s="489"/>
      <c r="AC9" s="489"/>
      <c r="AD9" s="489"/>
      <c r="AE9" s="489"/>
      <c r="AF9" s="489"/>
      <c r="AG9" s="489"/>
      <c r="AH9" s="489"/>
      <c r="AI9" s="489"/>
      <c r="AJ9" s="489"/>
      <c r="AK9" s="489"/>
      <c r="AL9" s="559"/>
      <c r="AM9" s="476" t="s">
        <v>109</v>
      </c>
      <c r="AN9" s="376"/>
      <c r="AO9" s="376"/>
      <c r="AP9" s="376"/>
      <c r="AQ9" s="376"/>
      <c r="AR9" s="376"/>
      <c r="AS9" s="376"/>
      <c r="AT9" s="377"/>
      <c r="AU9" s="477" t="s">
        <v>90</v>
      </c>
      <c r="AV9" s="478"/>
      <c r="AW9" s="478"/>
      <c r="AX9" s="478"/>
      <c r="AY9" s="433" t="s">
        <v>110</v>
      </c>
      <c r="AZ9" s="434"/>
      <c r="BA9" s="434"/>
      <c r="BB9" s="434"/>
      <c r="BC9" s="434"/>
      <c r="BD9" s="434"/>
      <c r="BE9" s="434"/>
      <c r="BF9" s="434"/>
      <c r="BG9" s="434"/>
      <c r="BH9" s="434"/>
      <c r="BI9" s="434"/>
      <c r="BJ9" s="434"/>
      <c r="BK9" s="434"/>
      <c r="BL9" s="434"/>
      <c r="BM9" s="435"/>
      <c r="BN9" s="419">
        <v>78068</v>
      </c>
      <c r="BO9" s="420"/>
      <c r="BP9" s="420"/>
      <c r="BQ9" s="420"/>
      <c r="BR9" s="420"/>
      <c r="BS9" s="420"/>
      <c r="BT9" s="420"/>
      <c r="BU9" s="421"/>
      <c r="BV9" s="419">
        <v>-316989</v>
      </c>
      <c r="BW9" s="420"/>
      <c r="BX9" s="420"/>
      <c r="BY9" s="420"/>
      <c r="BZ9" s="420"/>
      <c r="CA9" s="420"/>
      <c r="CB9" s="420"/>
      <c r="CC9" s="421"/>
      <c r="CD9" s="459" t="s">
        <v>111</v>
      </c>
      <c r="CE9" s="379"/>
      <c r="CF9" s="379"/>
      <c r="CG9" s="379"/>
      <c r="CH9" s="379"/>
      <c r="CI9" s="379"/>
      <c r="CJ9" s="379"/>
      <c r="CK9" s="379"/>
      <c r="CL9" s="379"/>
      <c r="CM9" s="379"/>
      <c r="CN9" s="379"/>
      <c r="CO9" s="379"/>
      <c r="CP9" s="379"/>
      <c r="CQ9" s="379"/>
      <c r="CR9" s="379"/>
      <c r="CS9" s="460"/>
      <c r="CT9" s="416">
        <v>8.9</v>
      </c>
      <c r="CU9" s="417"/>
      <c r="CV9" s="417"/>
      <c r="CW9" s="417"/>
      <c r="CX9" s="417"/>
      <c r="CY9" s="417"/>
      <c r="CZ9" s="417"/>
      <c r="DA9" s="418"/>
      <c r="DB9" s="416">
        <v>7.4</v>
      </c>
      <c r="DC9" s="417"/>
      <c r="DD9" s="417"/>
      <c r="DE9" s="417"/>
      <c r="DF9" s="417"/>
      <c r="DG9" s="417"/>
      <c r="DH9" s="417"/>
      <c r="DI9" s="418"/>
    </row>
    <row r="10" spans="1:119" ht="18.75" customHeight="1" thickBot="1" x14ac:dyDescent="0.2">
      <c r="A10" s="181"/>
      <c r="B10" s="551"/>
      <c r="C10" s="552"/>
      <c r="D10" s="552"/>
      <c r="E10" s="552"/>
      <c r="F10" s="552"/>
      <c r="G10" s="552"/>
      <c r="H10" s="552"/>
      <c r="I10" s="552"/>
      <c r="J10" s="552"/>
      <c r="K10" s="470"/>
      <c r="L10" s="375" t="s">
        <v>112</v>
      </c>
      <c r="M10" s="376"/>
      <c r="N10" s="376"/>
      <c r="O10" s="376"/>
      <c r="P10" s="376"/>
      <c r="Q10" s="377"/>
      <c r="R10" s="372">
        <v>27684</v>
      </c>
      <c r="S10" s="373"/>
      <c r="T10" s="373"/>
      <c r="U10" s="373"/>
      <c r="V10" s="432"/>
      <c r="W10" s="560"/>
      <c r="X10" s="370"/>
      <c r="Y10" s="370"/>
      <c r="Z10" s="370"/>
      <c r="AA10" s="370"/>
      <c r="AB10" s="370"/>
      <c r="AC10" s="370"/>
      <c r="AD10" s="370"/>
      <c r="AE10" s="370"/>
      <c r="AF10" s="370"/>
      <c r="AG10" s="370"/>
      <c r="AH10" s="370"/>
      <c r="AI10" s="370"/>
      <c r="AJ10" s="370"/>
      <c r="AK10" s="370"/>
      <c r="AL10" s="561"/>
      <c r="AM10" s="476" t="s">
        <v>113</v>
      </c>
      <c r="AN10" s="376"/>
      <c r="AO10" s="376"/>
      <c r="AP10" s="376"/>
      <c r="AQ10" s="376"/>
      <c r="AR10" s="376"/>
      <c r="AS10" s="376"/>
      <c r="AT10" s="377"/>
      <c r="AU10" s="477" t="s">
        <v>90</v>
      </c>
      <c r="AV10" s="478"/>
      <c r="AW10" s="478"/>
      <c r="AX10" s="478"/>
      <c r="AY10" s="433" t="s">
        <v>114</v>
      </c>
      <c r="AZ10" s="434"/>
      <c r="BA10" s="434"/>
      <c r="BB10" s="434"/>
      <c r="BC10" s="434"/>
      <c r="BD10" s="434"/>
      <c r="BE10" s="434"/>
      <c r="BF10" s="434"/>
      <c r="BG10" s="434"/>
      <c r="BH10" s="434"/>
      <c r="BI10" s="434"/>
      <c r="BJ10" s="434"/>
      <c r="BK10" s="434"/>
      <c r="BL10" s="434"/>
      <c r="BM10" s="435"/>
      <c r="BN10" s="419">
        <v>1385419</v>
      </c>
      <c r="BO10" s="420"/>
      <c r="BP10" s="420"/>
      <c r="BQ10" s="420"/>
      <c r="BR10" s="420"/>
      <c r="BS10" s="420"/>
      <c r="BT10" s="420"/>
      <c r="BU10" s="421"/>
      <c r="BV10" s="419">
        <v>1644171</v>
      </c>
      <c r="BW10" s="420"/>
      <c r="BX10" s="420"/>
      <c r="BY10" s="420"/>
      <c r="BZ10" s="420"/>
      <c r="CA10" s="420"/>
      <c r="CB10" s="420"/>
      <c r="CC10" s="421"/>
      <c r="CD10" s="184" t="s">
        <v>115</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551"/>
      <c r="C11" s="552"/>
      <c r="D11" s="552"/>
      <c r="E11" s="552"/>
      <c r="F11" s="552"/>
      <c r="G11" s="552"/>
      <c r="H11" s="552"/>
      <c r="I11" s="552"/>
      <c r="J11" s="552"/>
      <c r="K11" s="470"/>
      <c r="L11" s="380" t="s">
        <v>116</v>
      </c>
      <c r="M11" s="381"/>
      <c r="N11" s="381"/>
      <c r="O11" s="381"/>
      <c r="P11" s="381"/>
      <c r="Q11" s="382"/>
      <c r="R11" s="548" t="s">
        <v>117</v>
      </c>
      <c r="S11" s="549"/>
      <c r="T11" s="549"/>
      <c r="U11" s="549"/>
      <c r="V11" s="550"/>
      <c r="W11" s="560"/>
      <c r="X11" s="370"/>
      <c r="Y11" s="370"/>
      <c r="Z11" s="370"/>
      <c r="AA11" s="370"/>
      <c r="AB11" s="370"/>
      <c r="AC11" s="370"/>
      <c r="AD11" s="370"/>
      <c r="AE11" s="370"/>
      <c r="AF11" s="370"/>
      <c r="AG11" s="370"/>
      <c r="AH11" s="370"/>
      <c r="AI11" s="370"/>
      <c r="AJ11" s="370"/>
      <c r="AK11" s="370"/>
      <c r="AL11" s="561"/>
      <c r="AM11" s="476" t="s">
        <v>118</v>
      </c>
      <c r="AN11" s="376"/>
      <c r="AO11" s="376"/>
      <c r="AP11" s="376"/>
      <c r="AQ11" s="376"/>
      <c r="AR11" s="376"/>
      <c r="AS11" s="376"/>
      <c r="AT11" s="377"/>
      <c r="AU11" s="477" t="s">
        <v>90</v>
      </c>
      <c r="AV11" s="478"/>
      <c r="AW11" s="478"/>
      <c r="AX11" s="478"/>
      <c r="AY11" s="433" t="s">
        <v>119</v>
      </c>
      <c r="AZ11" s="434"/>
      <c r="BA11" s="434"/>
      <c r="BB11" s="434"/>
      <c r="BC11" s="434"/>
      <c r="BD11" s="434"/>
      <c r="BE11" s="434"/>
      <c r="BF11" s="434"/>
      <c r="BG11" s="434"/>
      <c r="BH11" s="434"/>
      <c r="BI11" s="434"/>
      <c r="BJ11" s="434"/>
      <c r="BK11" s="434"/>
      <c r="BL11" s="434"/>
      <c r="BM11" s="435"/>
      <c r="BN11" s="419">
        <v>0</v>
      </c>
      <c r="BO11" s="420"/>
      <c r="BP11" s="420"/>
      <c r="BQ11" s="420"/>
      <c r="BR11" s="420"/>
      <c r="BS11" s="420"/>
      <c r="BT11" s="420"/>
      <c r="BU11" s="421"/>
      <c r="BV11" s="419">
        <v>0</v>
      </c>
      <c r="BW11" s="420"/>
      <c r="BX11" s="420"/>
      <c r="BY11" s="420"/>
      <c r="BZ11" s="420"/>
      <c r="CA11" s="420"/>
      <c r="CB11" s="420"/>
      <c r="CC11" s="421"/>
      <c r="CD11" s="459" t="s">
        <v>120</v>
      </c>
      <c r="CE11" s="379"/>
      <c r="CF11" s="379"/>
      <c r="CG11" s="379"/>
      <c r="CH11" s="379"/>
      <c r="CI11" s="379"/>
      <c r="CJ11" s="379"/>
      <c r="CK11" s="379"/>
      <c r="CL11" s="379"/>
      <c r="CM11" s="379"/>
      <c r="CN11" s="379"/>
      <c r="CO11" s="379"/>
      <c r="CP11" s="379"/>
      <c r="CQ11" s="379"/>
      <c r="CR11" s="379"/>
      <c r="CS11" s="460"/>
      <c r="CT11" s="522" t="s">
        <v>121</v>
      </c>
      <c r="CU11" s="523"/>
      <c r="CV11" s="523"/>
      <c r="CW11" s="523"/>
      <c r="CX11" s="523"/>
      <c r="CY11" s="523"/>
      <c r="CZ11" s="523"/>
      <c r="DA11" s="524"/>
      <c r="DB11" s="522" t="s">
        <v>121</v>
      </c>
      <c r="DC11" s="523"/>
      <c r="DD11" s="523"/>
      <c r="DE11" s="523"/>
      <c r="DF11" s="523"/>
      <c r="DG11" s="523"/>
      <c r="DH11" s="523"/>
      <c r="DI11" s="524"/>
    </row>
    <row r="12" spans="1:119" ht="18.75" customHeight="1" x14ac:dyDescent="0.15">
      <c r="A12" s="181"/>
      <c r="B12" s="525" t="s">
        <v>122</v>
      </c>
      <c r="C12" s="526"/>
      <c r="D12" s="526"/>
      <c r="E12" s="526"/>
      <c r="F12" s="526"/>
      <c r="G12" s="526"/>
      <c r="H12" s="526"/>
      <c r="I12" s="526"/>
      <c r="J12" s="526"/>
      <c r="K12" s="527"/>
      <c r="L12" s="534" t="s">
        <v>123</v>
      </c>
      <c r="M12" s="535"/>
      <c r="N12" s="535"/>
      <c r="O12" s="535"/>
      <c r="P12" s="535"/>
      <c r="Q12" s="536"/>
      <c r="R12" s="537">
        <v>27096</v>
      </c>
      <c r="S12" s="538"/>
      <c r="T12" s="538"/>
      <c r="U12" s="538"/>
      <c r="V12" s="539"/>
      <c r="W12" s="540" t="s">
        <v>1</v>
      </c>
      <c r="X12" s="478"/>
      <c r="Y12" s="478"/>
      <c r="Z12" s="478"/>
      <c r="AA12" s="478"/>
      <c r="AB12" s="541"/>
      <c r="AC12" s="542" t="s">
        <v>124</v>
      </c>
      <c r="AD12" s="543"/>
      <c r="AE12" s="543"/>
      <c r="AF12" s="543"/>
      <c r="AG12" s="544"/>
      <c r="AH12" s="542" t="s">
        <v>125</v>
      </c>
      <c r="AI12" s="543"/>
      <c r="AJ12" s="543"/>
      <c r="AK12" s="543"/>
      <c r="AL12" s="545"/>
      <c r="AM12" s="476" t="s">
        <v>126</v>
      </c>
      <c r="AN12" s="376"/>
      <c r="AO12" s="376"/>
      <c r="AP12" s="376"/>
      <c r="AQ12" s="376"/>
      <c r="AR12" s="376"/>
      <c r="AS12" s="376"/>
      <c r="AT12" s="377"/>
      <c r="AU12" s="477" t="s">
        <v>90</v>
      </c>
      <c r="AV12" s="478"/>
      <c r="AW12" s="478"/>
      <c r="AX12" s="478"/>
      <c r="AY12" s="433" t="s">
        <v>127</v>
      </c>
      <c r="AZ12" s="434"/>
      <c r="BA12" s="434"/>
      <c r="BB12" s="434"/>
      <c r="BC12" s="434"/>
      <c r="BD12" s="434"/>
      <c r="BE12" s="434"/>
      <c r="BF12" s="434"/>
      <c r="BG12" s="434"/>
      <c r="BH12" s="434"/>
      <c r="BI12" s="434"/>
      <c r="BJ12" s="434"/>
      <c r="BK12" s="434"/>
      <c r="BL12" s="434"/>
      <c r="BM12" s="435"/>
      <c r="BN12" s="419">
        <v>1602299</v>
      </c>
      <c r="BO12" s="420"/>
      <c r="BP12" s="420"/>
      <c r="BQ12" s="420"/>
      <c r="BR12" s="420"/>
      <c r="BS12" s="420"/>
      <c r="BT12" s="420"/>
      <c r="BU12" s="421"/>
      <c r="BV12" s="419">
        <v>1617093</v>
      </c>
      <c r="BW12" s="420"/>
      <c r="BX12" s="420"/>
      <c r="BY12" s="420"/>
      <c r="BZ12" s="420"/>
      <c r="CA12" s="420"/>
      <c r="CB12" s="420"/>
      <c r="CC12" s="421"/>
      <c r="CD12" s="459" t="s">
        <v>128</v>
      </c>
      <c r="CE12" s="379"/>
      <c r="CF12" s="379"/>
      <c r="CG12" s="379"/>
      <c r="CH12" s="379"/>
      <c r="CI12" s="379"/>
      <c r="CJ12" s="379"/>
      <c r="CK12" s="379"/>
      <c r="CL12" s="379"/>
      <c r="CM12" s="379"/>
      <c r="CN12" s="379"/>
      <c r="CO12" s="379"/>
      <c r="CP12" s="379"/>
      <c r="CQ12" s="379"/>
      <c r="CR12" s="379"/>
      <c r="CS12" s="460"/>
      <c r="CT12" s="522" t="s">
        <v>121</v>
      </c>
      <c r="CU12" s="523"/>
      <c r="CV12" s="523"/>
      <c r="CW12" s="523"/>
      <c r="CX12" s="523"/>
      <c r="CY12" s="523"/>
      <c r="CZ12" s="523"/>
      <c r="DA12" s="524"/>
      <c r="DB12" s="522" t="s">
        <v>121</v>
      </c>
      <c r="DC12" s="523"/>
      <c r="DD12" s="523"/>
      <c r="DE12" s="523"/>
      <c r="DF12" s="523"/>
      <c r="DG12" s="523"/>
      <c r="DH12" s="523"/>
      <c r="DI12" s="524"/>
    </row>
    <row r="13" spans="1:119" ht="18.75" customHeight="1" x14ac:dyDescent="0.15">
      <c r="A13" s="181"/>
      <c r="B13" s="528"/>
      <c r="C13" s="529"/>
      <c r="D13" s="529"/>
      <c r="E13" s="529"/>
      <c r="F13" s="529"/>
      <c r="G13" s="529"/>
      <c r="H13" s="529"/>
      <c r="I13" s="529"/>
      <c r="J13" s="529"/>
      <c r="K13" s="530"/>
      <c r="L13" s="190"/>
      <c r="M13" s="503" t="s">
        <v>129</v>
      </c>
      <c r="N13" s="504"/>
      <c r="O13" s="504"/>
      <c r="P13" s="504"/>
      <c r="Q13" s="505"/>
      <c r="R13" s="506">
        <v>26820</v>
      </c>
      <c r="S13" s="507"/>
      <c r="T13" s="507"/>
      <c r="U13" s="507"/>
      <c r="V13" s="508"/>
      <c r="W13" s="509" t="s">
        <v>130</v>
      </c>
      <c r="X13" s="405"/>
      <c r="Y13" s="405"/>
      <c r="Z13" s="405"/>
      <c r="AA13" s="405"/>
      <c r="AB13" s="406"/>
      <c r="AC13" s="372">
        <v>824</v>
      </c>
      <c r="AD13" s="373"/>
      <c r="AE13" s="373"/>
      <c r="AF13" s="373"/>
      <c r="AG13" s="374"/>
      <c r="AH13" s="372">
        <v>856</v>
      </c>
      <c r="AI13" s="373"/>
      <c r="AJ13" s="373"/>
      <c r="AK13" s="373"/>
      <c r="AL13" s="432"/>
      <c r="AM13" s="476" t="s">
        <v>131</v>
      </c>
      <c r="AN13" s="376"/>
      <c r="AO13" s="376"/>
      <c r="AP13" s="376"/>
      <c r="AQ13" s="376"/>
      <c r="AR13" s="376"/>
      <c r="AS13" s="376"/>
      <c r="AT13" s="377"/>
      <c r="AU13" s="477" t="s">
        <v>132</v>
      </c>
      <c r="AV13" s="478"/>
      <c r="AW13" s="478"/>
      <c r="AX13" s="478"/>
      <c r="AY13" s="433" t="s">
        <v>133</v>
      </c>
      <c r="AZ13" s="434"/>
      <c r="BA13" s="434"/>
      <c r="BB13" s="434"/>
      <c r="BC13" s="434"/>
      <c r="BD13" s="434"/>
      <c r="BE13" s="434"/>
      <c r="BF13" s="434"/>
      <c r="BG13" s="434"/>
      <c r="BH13" s="434"/>
      <c r="BI13" s="434"/>
      <c r="BJ13" s="434"/>
      <c r="BK13" s="434"/>
      <c r="BL13" s="434"/>
      <c r="BM13" s="435"/>
      <c r="BN13" s="419">
        <v>-138812</v>
      </c>
      <c r="BO13" s="420"/>
      <c r="BP13" s="420"/>
      <c r="BQ13" s="420"/>
      <c r="BR13" s="420"/>
      <c r="BS13" s="420"/>
      <c r="BT13" s="420"/>
      <c r="BU13" s="421"/>
      <c r="BV13" s="419">
        <v>-289911</v>
      </c>
      <c r="BW13" s="420"/>
      <c r="BX13" s="420"/>
      <c r="BY13" s="420"/>
      <c r="BZ13" s="420"/>
      <c r="CA13" s="420"/>
      <c r="CB13" s="420"/>
      <c r="CC13" s="421"/>
      <c r="CD13" s="459" t="s">
        <v>134</v>
      </c>
      <c r="CE13" s="379"/>
      <c r="CF13" s="379"/>
      <c r="CG13" s="379"/>
      <c r="CH13" s="379"/>
      <c r="CI13" s="379"/>
      <c r="CJ13" s="379"/>
      <c r="CK13" s="379"/>
      <c r="CL13" s="379"/>
      <c r="CM13" s="379"/>
      <c r="CN13" s="379"/>
      <c r="CO13" s="379"/>
      <c r="CP13" s="379"/>
      <c r="CQ13" s="379"/>
      <c r="CR13" s="379"/>
      <c r="CS13" s="460"/>
      <c r="CT13" s="416">
        <v>6.4</v>
      </c>
      <c r="CU13" s="417"/>
      <c r="CV13" s="417"/>
      <c r="CW13" s="417"/>
      <c r="CX13" s="417"/>
      <c r="CY13" s="417"/>
      <c r="CZ13" s="417"/>
      <c r="DA13" s="418"/>
      <c r="DB13" s="416">
        <v>5</v>
      </c>
      <c r="DC13" s="417"/>
      <c r="DD13" s="417"/>
      <c r="DE13" s="417"/>
      <c r="DF13" s="417"/>
      <c r="DG13" s="417"/>
      <c r="DH13" s="417"/>
      <c r="DI13" s="418"/>
    </row>
    <row r="14" spans="1:119" ht="18.75" customHeight="1" thickBot="1" x14ac:dyDescent="0.2">
      <c r="A14" s="181"/>
      <c r="B14" s="528"/>
      <c r="C14" s="529"/>
      <c r="D14" s="529"/>
      <c r="E14" s="529"/>
      <c r="F14" s="529"/>
      <c r="G14" s="529"/>
      <c r="H14" s="529"/>
      <c r="I14" s="529"/>
      <c r="J14" s="529"/>
      <c r="K14" s="530"/>
      <c r="L14" s="493" t="s">
        <v>135</v>
      </c>
      <c r="M14" s="546"/>
      <c r="N14" s="546"/>
      <c r="O14" s="546"/>
      <c r="P14" s="546"/>
      <c r="Q14" s="547"/>
      <c r="R14" s="506">
        <v>27310</v>
      </c>
      <c r="S14" s="507"/>
      <c r="T14" s="507"/>
      <c r="U14" s="507"/>
      <c r="V14" s="508"/>
      <c r="W14" s="510"/>
      <c r="X14" s="408"/>
      <c r="Y14" s="408"/>
      <c r="Z14" s="408"/>
      <c r="AA14" s="408"/>
      <c r="AB14" s="409"/>
      <c r="AC14" s="499">
        <v>6.6</v>
      </c>
      <c r="AD14" s="500"/>
      <c r="AE14" s="500"/>
      <c r="AF14" s="500"/>
      <c r="AG14" s="501"/>
      <c r="AH14" s="499">
        <v>6.7</v>
      </c>
      <c r="AI14" s="500"/>
      <c r="AJ14" s="500"/>
      <c r="AK14" s="500"/>
      <c r="AL14" s="502"/>
      <c r="AM14" s="476"/>
      <c r="AN14" s="376"/>
      <c r="AO14" s="376"/>
      <c r="AP14" s="376"/>
      <c r="AQ14" s="376"/>
      <c r="AR14" s="376"/>
      <c r="AS14" s="376"/>
      <c r="AT14" s="377"/>
      <c r="AU14" s="477"/>
      <c r="AV14" s="478"/>
      <c r="AW14" s="478"/>
      <c r="AX14" s="478"/>
      <c r="AY14" s="433"/>
      <c r="AZ14" s="434"/>
      <c r="BA14" s="434"/>
      <c r="BB14" s="434"/>
      <c r="BC14" s="434"/>
      <c r="BD14" s="434"/>
      <c r="BE14" s="434"/>
      <c r="BF14" s="434"/>
      <c r="BG14" s="434"/>
      <c r="BH14" s="434"/>
      <c r="BI14" s="434"/>
      <c r="BJ14" s="434"/>
      <c r="BK14" s="434"/>
      <c r="BL14" s="434"/>
      <c r="BM14" s="435"/>
      <c r="BN14" s="419"/>
      <c r="BO14" s="420"/>
      <c r="BP14" s="420"/>
      <c r="BQ14" s="420"/>
      <c r="BR14" s="420"/>
      <c r="BS14" s="420"/>
      <c r="BT14" s="420"/>
      <c r="BU14" s="421"/>
      <c r="BV14" s="419"/>
      <c r="BW14" s="420"/>
      <c r="BX14" s="420"/>
      <c r="BY14" s="420"/>
      <c r="BZ14" s="420"/>
      <c r="CA14" s="420"/>
      <c r="CB14" s="420"/>
      <c r="CC14" s="421"/>
      <c r="CD14" s="456" t="s">
        <v>136</v>
      </c>
      <c r="CE14" s="457"/>
      <c r="CF14" s="457"/>
      <c r="CG14" s="457"/>
      <c r="CH14" s="457"/>
      <c r="CI14" s="457"/>
      <c r="CJ14" s="457"/>
      <c r="CK14" s="457"/>
      <c r="CL14" s="457"/>
      <c r="CM14" s="457"/>
      <c r="CN14" s="457"/>
      <c r="CO14" s="457"/>
      <c r="CP14" s="457"/>
      <c r="CQ14" s="457"/>
      <c r="CR14" s="457"/>
      <c r="CS14" s="458"/>
      <c r="CT14" s="516" t="s">
        <v>121</v>
      </c>
      <c r="CU14" s="517"/>
      <c r="CV14" s="517"/>
      <c r="CW14" s="517"/>
      <c r="CX14" s="517"/>
      <c r="CY14" s="517"/>
      <c r="CZ14" s="517"/>
      <c r="DA14" s="518"/>
      <c r="DB14" s="516" t="s">
        <v>121</v>
      </c>
      <c r="DC14" s="517"/>
      <c r="DD14" s="517"/>
      <c r="DE14" s="517"/>
      <c r="DF14" s="517"/>
      <c r="DG14" s="517"/>
      <c r="DH14" s="517"/>
      <c r="DI14" s="518"/>
    </row>
    <row r="15" spans="1:119" ht="18.75" customHeight="1" x14ac:dyDescent="0.15">
      <c r="A15" s="181"/>
      <c r="B15" s="528"/>
      <c r="C15" s="529"/>
      <c r="D15" s="529"/>
      <c r="E15" s="529"/>
      <c r="F15" s="529"/>
      <c r="G15" s="529"/>
      <c r="H15" s="529"/>
      <c r="I15" s="529"/>
      <c r="J15" s="529"/>
      <c r="K15" s="530"/>
      <c r="L15" s="190"/>
      <c r="M15" s="503" t="s">
        <v>129</v>
      </c>
      <c r="N15" s="504"/>
      <c r="O15" s="504"/>
      <c r="P15" s="504"/>
      <c r="Q15" s="505"/>
      <c r="R15" s="506">
        <v>27067</v>
      </c>
      <c r="S15" s="507"/>
      <c r="T15" s="507"/>
      <c r="U15" s="507"/>
      <c r="V15" s="508"/>
      <c r="W15" s="509" t="s">
        <v>137</v>
      </c>
      <c r="X15" s="405"/>
      <c r="Y15" s="405"/>
      <c r="Z15" s="405"/>
      <c r="AA15" s="405"/>
      <c r="AB15" s="406"/>
      <c r="AC15" s="372">
        <v>2899</v>
      </c>
      <c r="AD15" s="373"/>
      <c r="AE15" s="373"/>
      <c r="AF15" s="373"/>
      <c r="AG15" s="374"/>
      <c r="AH15" s="372">
        <v>3145</v>
      </c>
      <c r="AI15" s="373"/>
      <c r="AJ15" s="373"/>
      <c r="AK15" s="373"/>
      <c r="AL15" s="432"/>
      <c r="AM15" s="476"/>
      <c r="AN15" s="376"/>
      <c r="AO15" s="376"/>
      <c r="AP15" s="376"/>
      <c r="AQ15" s="376"/>
      <c r="AR15" s="376"/>
      <c r="AS15" s="376"/>
      <c r="AT15" s="377"/>
      <c r="AU15" s="477"/>
      <c r="AV15" s="478"/>
      <c r="AW15" s="478"/>
      <c r="AX15" s="478"/>
      <c r="AY15" s="445" t="s">
        <v>138</v>
      </c>
      <c r="AZ15" s="446"/>
      <c r="BA15" s="446"/>
      <c r="BB15" s="446"/>
      <c r="BC15" s="446"/>
      <c r="BD15" s="446"/>
      <c r="BE15" s="446"/>
      <c r="BF15" s="446"/>
      <c r="BG15" s="446"/>
      <c r="BH15" s="446"/>
      <c r="BI15" s="446"/>
      <c r="BJ15" s="446"/>
      <c r="BK15" s="446"/>
      <c r="BL15" s="446"/>
      <c r="BM15" s="447"/>
      <c r="BN15" s="448">
        <v>2964506</v>
      </c>
      <c r="BO15" s="449"/>
      <c r="BP15" s="449"/>
      <c r="BQ15" s="449"/>
      <c r="BR15" s="449"/>
      <c r="BS15" s="449"/>
      <c r="BT15" s="449"/>
      <c r="BU15" s="450"/>
      <c r="BV15" s="448">
        <v>2899930</v>
      </c>
      <c r="BW15" s="449"/>
      <c r="BX15" s="449"/>
      <c r="BY15" s="449"/>
      <c r="BZ15" s="449"/>
      <c r="CA15" s="449"/>
      <c r="CB15" s="449"/>
      <c r="CC15" s="450"/>
      <c r="CD15" s="519" t="s">
        <v>139</v>
      </c>
      <c r="CE15" s="520"/>
      <c r="CF15" s="520"/>
      <c r="CG15" s="520"/>
      <c r="CH15" s="520"/>
      <c r="CI15" s="520"/>
      <c r="CJ15" s="520"/>
      <c r="CK15" s="520"/>
      <c r="CL15" s="520"/>
      <c r="CM15" s="520"/>
      <c r="CN15" s="520"/>
      <c r="CO15" s="520"/>
      <c r="CP15" s="520"/>
      <c r="CQ15" s="520"/>
      <c r="CR15" s="520"/>
      <c r="CS15" s="521"/>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28"/>
      <c r="C16" s="529"/>
      <c r="D16" s="529"/>
      <c r="E16" s="529"/>
      <c r="F16" s="529"/>
      <c r="G16" s="529"/>
      <c r="H16" s="529"/>
      <c r="I16" s="529"/>
      <c r="J16" s="529"/>
      <c r="K16" s="530"/>
      <c r="L16" s="493" t="s">
        <v>140</v>
      </c>
      <c r="M16" s="494"/>
      <c r="N16" s="494"/>
      <c r="O16" s="494"/>
      <c r="P16" s="494"/>
      <c r="Q16" s="495"/>
      <c r="R16" s="496" t="s">
        <v>141</v>
      </c>
      <c r="S16" s="497"/>
      <c r="T16" s="497"/>
      <c r="U16" s="497"/>
      <c r="V16" s="498"/>
      <c r="W16" s="510"/>
      <c r="X16" s="408"/>
      <c r="Y16" s="408"/>
      <c r="Z16" s="408"/>
      <c r="AA16" s="408"/>
      <c r="AB16" s="409"/>
      <c r="AC16" s="499">
        <v>23.2</v>
      </c>
      <c r="AD16" s="500"/>
      <c r="AE16" s="500"/>
      <c r="AF16" s="500"/>
      <c r="AG16" s="501"/>
      <c r="AH16" s="499">
        <v>24.5</v>
      </c>
      <c r="AI16" s="500"/>
      <c r="AJ16" s="500"/>
      <c r="AK16" s="500"/>
      <c r="AL16" s="502"/>
      <c r="AM16" s="476"/>
      <c r="AN16" s="376"/>
      <c r="AO16" s="376"/>
      <c r="AP16" s="376"/>
      <c r="AQ16" s="376"/>
      <c r="AR16" s="376"/>
      <c r="AS16" s="376"/>
      <c r="AT16" s="377"/>
      <c r="AU16" s="477"/>
      <c r="AV16" s="478"/>
      <c r="AW16" s="478"/>
      <c r="AX16" s="478"/>
      <c r="AY16" s="433" t="s">
        <v>142</v>
      </c>
      <c r="AZ16" s="434"/>
      <c r="BA16" s="434"/>
      <c r="BB16" s="434"/>
      <c r="BC16" s="434"/>
      <c r="BD16" s="434"/>
      <c r="BE16" s="434"/>
      <c r="BF16" s="434"/>
      <c r="BG16" s="434"/>
      <c r="BH16" s="434"/>
      <c r="BI16" s="434"/>
      <c r="BJ16" s="434"/>
      <c r="BK16" s="434"/>
      <c r="BL16" s="434"/>
      <c r="BM16" s="435"/>
      <c r="BN16" s="419">
        <v>5577117</v>
      </c>
      <c r="BO16" s="420"/>
      <c r="BP16" s="420"/>
      <c r="BQ16" s="420"/>
      <c r="BR16" s="420"/>
      <c r="BS16" s="420"/>
      <c r="BT16" s="420"/>
      <c r="BU16" s="421"/>
      <c r="BV16" s="419">
        <v>5502644</v>
      </c>
      <c r="BW16" s="420"/>
      <c r="BX16" s="420"/>
      <c r="BY16" s="420"/>
      <c r="BZ16" s="420"/>
      <c r="CA16" s="420"/>
      <c r="CB16" s="420"/>
      <c r="CC16" s="421"/>
      <c r="CD16" s="194"/>
      <c r="CE16" s="451"/>
      <c r="CF16" s="451"/>
      <c r="CG16" s="451"/>
      <c r="CH16" s="451"/>
      <c r="CI16" s="451"/>
      <c r="CJ16" s="451"/>
      <c r="CK16" s="451"/>
      <c r="CL16" s="451"/>
      <c r="CM16" s="451"/>
      <c r="CN16" s="451"/>
      <c r="CO16" s="451"/>
      <c r="CP16" s="451"/>
      <c r="CQ16" s="451"/>
      <c r="CR16" s="451"/>
      <c r="CS16" s="452"/>
      <c r="CT16" s="416"/>
      <c r="CU16" s="417"/>
      <c r="CV16" s="417"/>
      <c r="CW16" s="417"/>
      <c r="CX16" s="417"/>
      <c r="CY16" s="417"/>
      <c r="CZ16" s="417"/>
      <c r="DA16" s="418"/>
      <c r="DB16" s="416"/>
      <c r="DC16" s="417"/>
      <c r="DD16" s="417"/>
      <c r="DE16" s="417"/>
      <c r="DF16" s="417"/>
      <c r="DG16" s="417"/>
      <c r="DH16" s="417"/>
      <c r="DI16" s="418"/>
    </row>
    <row r="17" spans="1:113" ht="18.75" customHeight="1" thickBot="1" x14ac:dyDescent="0.2">
      <c r="A17" s="181"/>
      <c r="B17" s="531"/>
      <c r="C17" s="532"/>
      <c r="D17" s="532"/>
      <c r="E17" s="532"/>
      <c r="F17" s="532"/>
      <c r="G17" s="532"/>
      <c r="H17" s="532"/>
      <c r="I17" s="532"/>
      <c r="J17" s="532"/>
      <c r="K17" s="533"/>
      <c r="L17" s="195"/>
      <c r="M17" s="512" t="s">
        <v>143</v>
      </c>
      <c r="N17" s="513"/>
      <c r="O17" s="513"/>
      <c r="P17" s="513"/>
      <c r="Q17" s="514"/>
      <c r="R17" s="496" t="s">
        <v>144</v>
      </c>
      <c r="S17" s="497"/>
      <c r="T17" s="497"/>
      <c r="U17" s="497"/>
      <c r="V17" s="498"/>
      <c r="W17" s="509" t="s">
        <v>145</v>
      </c>
      <c r="X17" s="405"/>
      <c r="Y17" s="405"/>
      <c r="Z17" s="405"/>
      <c r="AA17" s="405"/>
      <c r="AB17" s="406"/>
      <c r="AC17" s="372">
        <v>8799</v>
      </c>
      <c r="AD17" s="373"/>
      <c r="AE17" s="373"/>
      <c r="AF17" s="373"/>
      <c r="AG17" s="374"/>
      <c r="AH17" s="372">
        <v>8843</v>
      </c>
      <c r="AI17" s="373"/>
      <c r="AJ17" s="373"/>
      <c r="AK17" s="373"/>
      <c r="AL17" s="432"/>
      <c r="AM17" s="476"/>
      <c r="AN17" s="376"/>
      <c r="AO17" s="376"/>
      <c r="AP17" s="376"/>
      <c r="AQ17" s="376"/>
      <c r="AR17" s="376"/>
      <c r="AS17" s="376"/>
      <c r="AT17" s="377"/>
      <c r="AU17" s="477"/>
      <c r="AV17" s="478"/>
      <c r="AW17" s="478"/>
      <c r="AX17" s="478"/>
      <c r="AY17" s="433" t="s">
        <v>146</v>
      </c>
      <c r="AZ17" s="434"/>
      <c r="BA17" s="434"/>
      <c r="BB17" s="434"/>
      <c r="BC17" s="434"/>
      <c r="BD17" s="434"/>
      <c r="BE17" s="434"/>
      <c r="BF17" s="434"/>
      <c r="BG17" s="434"/>
      <c r="BH17" s="434"/>
      <c r="BI17" s="434"/>
      <c r="BJ17" s="434"/>
      <c r="BK17" s="434"/>
      <c r="BL17" s="434"/>
      <c r="BM17" s="435"/>
      <c r="BN17" s="419">
        <v>3702920</v>
      </c>
      <c r="BO17" s="420"/>
      <c r="BP17" s="420"/>
      <c r="BQ17" s="420"/>
      <c r="BR17" s="420"/>
      <c r="BS17" s="420"/>
      <c r="BT17" s="420"/>
      <c r="BU17" s="421"/>
      <c r="BV17" s="419">
        <v>3626677</v>
      </c>
      <c r="BW17" s="420"/>
      <c r="BX17" s="420"/>
      <c r="BY17" s="420"/>
      <c r="BZ17" s="420"/>
      <c r="CA17" s="420"/>
      <c r="CB17" s="420"/>
      <c r="CC17" s="421"/>
      <c r="CD17" s="194"/>
      <c r="CE17" s="451"/>
      <c r="CF17" s="451"/>
      <c r="CG17" s="451"/>
      <c r="CH17" s="451"/>
      <c r="CI17" s="451"/>
      <c r="CJ17" s="451"/>
      <c r="CK17" s="451"/>
      <c r="CL17" s="451"/>
      <c r="CM17" s="451"/>
      <c r="CN17" s="451"/>
      <c r="CO17" s="451"/>
      <c r="CP17" s="451"/>
      <c r="CQ17" s="451"/>
      <c r="CR17" s="451"/>
      <c r="CS17" s="452"/>
      <c r="CT17" s="416"/>
      <c r="CU17" s="417"/>
      <c r="CV17" s="417"/>
      <c r="CW17" s="417"/>
      <c r="CX17" s="417"/>
      <c r="CY17" s="417"/>
      <c r="CZ17" s="417"/>
      <c r="DA17" s="418"/>
      <c r="DB17" s="416"/>
      <c r="DC17" s="417"/>
      <c r="DD17" s="417"/>
      <c r="DE17" s="417"/>
      <c r="DF17" s="417"/>
      <c r="DG17" s="417"/>
      <c r="DH17" s="417"/>
      <c r="DI17" s="418"/>
    </row>
    <row r="18" spans="1:113" ht="18.75" customHeight="1" thickBot="1" x14ac:dyDescent="0.2">
      <c r="A18" s="181"/>
      <c r="B18" s="469" t="s">
        <v>147</v>
      </c>
      <c r="C18" s="470"/>
      <c r="D18" s="470"/>
      <c r="E18" s="471"/>
      <c r="F18" s="471"/>
      <c r="G18" s="471"/>
      <c r="H18" s="471"/>
      <c r="I18" s="471"/>
      <c r="J18" s="471"/>
      <c r="K18" s="471"/>
      <c r="L18" s="472">
        <v>75.78</v>
      </c>
      <c r="M18" s="472"/>
      <c r="N18" s="472"/>
      <c r="O18" s="472"/>
      <c r="P18" s="472"/>
      <c r="Q18" s="472"/>
      <c r="R18" s="473"/>
      <c r="S18" s="473"/>
      <c r="T18" s="473"/>
      <c r="U18" s="473"/>
      <c r="V18" s="474"/>
      <c r="W18" s="490"/>
      <c r="X18" s="491"/>
      <c r="Y18" s="491"/>
      <c r="Z18" s="491"/>
      <c r="AA18" s="491"/>
      <c r="AB18" s="515"/>
      <c r="AC18" s="389">
        <v>70.3</v>
      </c>
      <c r="AD18" s="390"/>
      <c r="AE18" s="390"/>
      <c r="AF18" s="390"/>
      <c r="AG18" s="475"/>
      <c r="AH18" s="389">
        <v>68.8</v>
      </c>
      <c r="AI18" s="390"/>
      <c r="AJ18" s="390"/>
      <c r="AK18" s="390"/>
      <c r="AL18" s="391"/>
      <c r="AM18" s="476"/>
      <c r="AN18" s="376"/>
      <c r="AO18" s="376"/>
      <c r="AP18" s="376"/>
      <c r="AQ18" s="376"/>
      <c r="AR18" s="376"/>
      <c r="AS18" s="376"/>
      <c r="AT18" s="377"/>
      <c r="AU18" s="477"/>
      <c r="AV18" s="478"/>
      <c r="AW18" s="478"/>
      <c r="AX18" s="478"/>
      <c r="AY18" s="433" t="s">
        <v>148</v>
      </c>
      <c r="AZ18" s="434"/>
      <c r="BA18" s="434"/>
      <c r="BB18" s="434"/>
      <c r="BC18" s="434"/>
      <c r="BD18" s="434"/>
      <c r="BE18" s="434"/>
      <c r="BF18" s="434"/>
      <c r="BG18" s="434"/>
      <c r="BH18" s="434"/>
      <c r="BI18" s="434"/>
      <c r="BJ18" s="434"/>
      <c r="BK18" s="434"/>
      <c r="BL18" s="434"/>
      <c r="BM18" s="435"/>
      <c r="BN18" s="419">
        <v>5698244</v>
      </c>
      <c r="BO18" s="420"/>
      <c r="BP18" s="420"/>
      <c r="BQ18" s="420"/>
      <c r="BR18" s="420"/>
      <c r="BS18" s="420"/>
      <c r="BT18" s="420"/>
      <c r="BU18" s="421"/>
      <c r="BV18" s="419">
        <v>5682142</v>
      </c>
      <c r="BW18" s="420"/>
      <c r="BX18" s="420"/>
      <c r="BY18" s="420"/>
      <c r="BZ18" s="420"/>
      <c r="CA18" s="420"/>
      <c r="CB18" s="420"/>
      <c r="CC18" s="421"/>
      <c r="CD18" s="194"/>
      <c r="CE18" s="451"/>
      <c r="CF18" s="451"/>
      <c r="CG18" s="451"/>
      <c r="CH18" s="451"/>
      <c r="CI18" s="451"/>
      <c r="CJ18" s="451"/>
      <c r="CK18" s="451"/>
      <c r="CL18" s="451"/>
      <c r="CM18" s="451"/>
      <c r="CN18" s="451"/>
      <c r="CO18" s="451"/>
      <c r="CP18" s="451"/>
      <c r="CQ18" s="451"/>
      <c r="CR18" s="451"/>
      <c r="CS18" s="452"/>
      <c r="CT18" s="416"/>
      <c r="CU18" s="417"/>
      <c r="CV18" s="417"/>
      <c r="CW18" s="417"/>
      <c r="CX18" s="417"/>
      <c r="CY18" s="417"/>
      <c r="CZ18" s="417"/>
      <c r="DA18" s="418"/>
      <c r="DB18" s="416"/>
      <c r="DC18" s="417"/>
      <c r="DD18" s="417"/>
      <c r="DE18" s="417"/>
      <c r="DF18" s="417"/>
      <c r="DG18" s="417"/>
      <c r="DH18" s="417"/>
      <c r="DI18" s="418"/>
    </row>
    <row r="19" spans="1:113" ht="18.75" customHeight="1" thickBot="1" x14ac:dyDescent="0.2">
      <c r="A19" s="181"/>
      <c r="B19" s="469" t="s">
        <v>149</v>
      </c>
      <c r="C19" s="470"/>
      <c r="D19" s="470"/>
      <c r="E19" s="471"/>
      <c r="F19" s="471"/>
      <c r="G19" s="471"/>
      <c r="H19" s="471"/>
      <c r="I19" s="471"/>
      <c r="J19" s="471"/>
      <c r="K19" s="471"/>
      <c r="L19" s="479">
        <v>355</v>
      </c>
      <c r="M19" s="479"/>
      <c r="N19" s="479"/>
      <c r="O19" s="479"/>
      <c r="P19" s="479"/>
      <c r="Q19" s="479"/>
      <c r="R19" s="480"/>
      <c r="S19" s="480"/>
      <c r="T19" s="480"/>
      <c r="U19" s="480"/>
      <c r="V19" s="481"/>
      <c r="W19" s="488"/>
      <c r="X19" s="489"/>
      <c r="Y19" s="489"/>
      <c r="Z19" s="489"/>
      <c r="AA19" s="489"/>
      <c r="AB19" s="489"/>
      <c r="AC19" s="492"/>
      <c r="AD19" s="492"/>
      <c r="AE19" s="492"/>
      <c r="AF19" s="492"/>
      <c r="AG19" s="492"/>
      <c r="AH19" s="492"/>
      <c r="AI19" s="492"/>
      <c r="AJ19" s="492"/>
      <c r="AK19" s="492"/>
      <c r="AL19" s="511"/>
      <c r="AM19" s="476"/>
      <c r="AN19" s="376"/>
      <c r="AO19" s="376"/>
      <c r="AP19" s="376"/>
      <c r="AQ19" s="376"/>
      <c r="AR19" s="376"/>
      <c r="AS19" s="376"/>
      <c r="AT19" s="377"/>
      <c r="AU19" s="477"/>
      <c r="AV19" s="478"/>
      <c r="AW19" s="478"/>
      <c r="AX19" s="478"/>
      <c r="AY19" s="433" t="s">
        <v>150</v>
      </c>
      <c r="AZ19" s="434"/>
      <c r="BA19" s="434"/>
      <c r="BB19" s="434"/>
      <c r="BC19" s="434"/>
      <c r="BD19" s="434"/>
      <c r="BE19" s="434"/>
      <c r="BF19" s="434"/>
      <c r="BG19" s="434"/>
      <c r="BH19" s="434"/>
      <c r="BI19" s="434"/>
      <c r="BJ19" s="434"/>
      <c r="BK19" s="434"/>
      <c r="BL19" s="434"/>
      <c r="BM19" s="435"/>
      <c r="BN19" s="419">
        <v>9407769</v>
      </c>
      <c r="BO19" s="420"/>
      <c r="BP19" s="420"/>
      <c r="BQ19" s="420"/>
      <c r="BR19" s="420"/>
      <c r="BS19" s="420"/>
      <c r="BT19" s="420"/>
      <c r="BU19" s="421"/>
      <c r="BV19" s="419">
        <v>9547188</v>
      </c>
      <c r="BW19" s="420"/>
      <c r="BX19" s="420"/>
      <c r="BY19" s="420"/>
      <c r="BZ19" s="420"/>
      <c r="CA19" s="420"/>
      <c r="CB19" s="420"/>
      <c r="CC19" s="421"/>
      <c r="CD19" s="194"/>
      <c r="CE19" s="451"/>
      <c r="CF19" s="451"/>
      <c r="CG19" s="451"/>
      <c r="CH19" s="451"/>
      <c r="CI19" s="451"/>
      <c r="CJ19" s="451"/>
      <c r="CK19" s="451"/>
      <c r="CL19" s="451"/>
      <c r="CM19" s="451"/>
      <c r="CN19" s="451"/>
      <c r="CO19" s="451"/>
      <c r="CP19" s="451"/>
      <c r="CQ19" s="451"/>
      <c r="CR19" s="451"/>
      <c r="CS19" s="452"/>
      <c r="CT19" s="416"/>
      <c r="CU19" s="417"/>
      <c r="CV19" s="417"/>
      <c r="CW19" s="417"/>
      <c r="CX19" s="417"/>
      <c r="CY19" s="417"/>
      <c r="CZ19" s="417"/>
      <c r="DA19" s="418"/>
      <c r="DB19" s="416"/>
      <c r="DC19" s="417"/>
      <c r="DD19" s="417"/>
      <c r="DE19" s="417"/>
      <c r="DF19" s="417"/>
      <c r="DG19" s="417"/>
      <c r="DH19" s="417"/>
      <c r="DI19" s="418"/>
    </row>
    <row r="20" spans="1:113" ht="18.75" customHeight="1" thickBot="1" x14ac:dyDescent="0.2">
      <c r="A20" s="181"/>
      <c r="B20" s="469" t="s">
        <v>151</v>
      </c>
      <c r="C20" s="470"/>
      <c r="D20" s="470"/>
      <c r="E20" s="471"/>
      <c r="F20" s="471"/>
      <c r="G20" s="471"/>
      <c r="H20" s="471"/>
      <c r="I20" s="471"/>
      <c r="J20" s="471"/>
      <c r="K20" s="471"/>
      <c r="L20" s="479">
        <v>10889</v>
      </c>
      <c r="M20" s="479"/>
      <c r="N20" s="479"/>
      <c r="O20" s="479"/>
      <c r="P20" s="479"/>
      <c r="Q20" s="479"/>
      <c r="R20" s="480"/>
      <c r="S20" s="480"/>
      <c r="T20" s="480"/>
      <c r="U20" s="480"/>
      <c r="V20" s="481"/>
      <c r="W20" s="490"/>
      <c r="X20" s="491"/>
      <c r="Y20" s="491"/>
      <c r="Z20" s="491"/>
      <c r="AA20" s="491"/>
      <c r="AB20" s="491"/>
      <c r="AC20" s="482"/>
      <c r="AD20" s="482"/>
      <c r="AE20" s="482"/>
      <c r="AF20" s="482"/>
      <c r="AG20" s="482"/>
      <c r="AH20" s="482"/>
      <c r="AI20" s="482"/>
      <c r="AJ20" s="482"/>
      <c r="AK20" s="482"/>
      <c r="AL20" s="483"/>
      <c r="AM20" s="484"/>
      <c r="AN20" s="381"/>
      <c r="AO20" s="381"/>
      <c r="AP20" s="381"/>
      <c r="AQ20" s="381"/>
      <c r="AR20" s="381"/>
      <c r="AS20" s="381"/>
      <c r="AT20" s="382"/>
      <c r="AU20" s="485"/>
      <c r="AV20" s="486"/>
      <c r="AW20" s="486"/>
      <c r="AX20" s="487"/>
      <c r="AY20" s="433"/>
      <c r="AZ20" s="434"/>
      <c r="BA20" s="434"/>
      <c r="BB20" s="434"/>
      <c r="BC20" s="434"/>
      <c r="BD20" s="434"/>
      <c r="BE20" s="434"/>
      <c r="BF20" s="434"/>
      <c r="BG20" s="434"/>
      <c r="BH20" s="434"/>
      <c r="BI20" s="434"/>
      <c r="BJ20" s="434"/>
      <c r="BK20" s="434"/>
      <c r="BL20" s="434"/>
      <c r="BM20" s="435"/>
      <c r="BN20" s="419"/>
      <c r="BO20" s="420"/>
      <c r="BP20" s="420"/>
      <c r="BQ20" s="420"/>
      <c r="BR20" s="420"/>
      <c r="BS20" s="420"/>
      <c r="BT20" s="420"/>
      <c r="BU20" s="421"/>
      <c r="BV20" s="419"/>
      <c r="BW20" s="420"/>
      <c r="BX20" s="420"/>
      <c r="BY20" s="420"/>
      <c r="BZ20" s="420"/>
      <c r="CA20" s="420"/>
      <c r="CB20" s="420"/>
      <c r="CC20" s="421"/>
      <c r="CD20" s="194"/>
      <c r="CE20" s="451"/>
      <c r="CF20" s="451"/>
      <c r="CG20" s="451"/>
      <c r="CH20" s="451"/>
      <c r="CI20" s="451"/>
      <c r="CJ20" s="451"/>
      <c r="CK20" s="451"/>
      <c r="CL20" s="451"/>
      <c r="CM20" s="451"/>
      <c r="CN20" s="451"/>
      <c r="CO20" s="451"/>
      <c r="CP20" s="451"/>
      <c r="CQ20" s="451"/>
      <c r="CR20" s="451"/>
      <c r="CS20" s="452"/>
      <c r="CT20" s="416"/>
      <c r="CU20" s="417"/>
      <c r="CV20" s="417"/>
      <c r="CW20" s="417"/>
      <c r="CX20" s="417"/>
      <c r="CY20" s="417"/>
      <c r="CZ20" s="417"/>
      <c r="DA20" s="418"/>
      <c r="DB20" s="416"/>
      <c r="DC20" s="417"/>
      <c r="DD20" s="417"/>
      <c r="DE20" s="417"/>
      <c r="DF20" s="417"/>
      <c r="DG20" s="417"/>
      <c r="DH20" s="417"/>
      <c r="DI20" s="418"/>
    </row>
    <row r="21" spans="1:113" ht="18.75" customHeight="1" thickBot="1" x14ac:dyDescent="0.2">
      <c r="A21" s="181"/>
      <c r="B21" s="466" t="s">
        <v>152</v>
      </c>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7"/>
      <c r="AR21" s="467"/>
      <c r="AS21" s="467"/>
      <c r="AT21" s="467"/>
      <c r="AU21" s="467"/>
      <c r="AV21" s="467"/>
      <c r="AW21" s="467"/>
      <c r="AX21" s="468"/>
      <c r="AY21" s="392"/>
      <c r="AZ21" s="393"/>
      <c r="BA21" s="393"/>
      <c r="BB21" s="393"/>
      <c r="BC21" s="393"/>
      <c r="BD21" s="393"/>
      <c r="BE21" s="393"/>
      <c r="BF21" s="393"/>
      <c r="BG21" s="393"/>
      <c r="BH21" s="393"/>
      <c r="BI21" s="393"/>
      <c r="BJ21" s="393"/>
      <c r="BK21" s="393"/>
      <c r="BL21" s="393"/>
      <c r="BM21" s="394"/>
      <c r="BN21" s="453"/>
      <c r="BO21" s="454"/>
      <c r="BP21" s="454"/>
      <c r="BQ21" s="454"/>
      <c r="BR21" s="454"/>
      <c r="BS21" s="454"/>
      <c r="BT21" s="454"/>
      <c r="BU21" s="455"/>
      <c r="BV21" s="453"/>
      <c r="BW21" s="454"/>
      <c r="BX21" s="454"/>
      <c r="BY21" s="454"/>
      <c r="BZ21" s="454"/>
      <c r="CA21" s="454"/>
      <c r="CB21" s="454"/>
      <c r="CC21" s="455"/>
      <c r="CD21" s="194"/>
      <c r="CE21" s="451"/>
      <c r="CF21" s="451"/>
      <c r="CG21" s="451"/>
      <c r="CH21" s="451"/>
      <c r="CI21" s="451"/>
      <c r="CJ21" s="451"/>
      <c r="CK21" s="451"/>
      <c r="CL21" s="451"/>
      <c r="CM21" s="451"/>
      <c r="CN21" s="451"/>
      <c r="CO21" s="451"/>
      <c r="CP21" s="451"/>
      <c r="CQ21" s="451"/>
      <c r="CR21" s="451"/>
      <c r="CS21" s="452"/>
      <c r="CT21" s="416"/>
      <c r="CU21" s="417"/>
      <c r="CV21" s="417"/>
      <c r="CW21" s="417"/>
      <c r="CX21" s="417"/>
      <c r="CY21" s="417"/>
      <c r="CZ21" s="417"/>
      <c r="DA21" s="418"/>
      <c r="DB21" s="416"/>
      <c r="DC21" s="417"/>
      <c r="DD21" s="417"/>
      <c r="DE21" s="417"/>
      <c r="DF21" s="417"/>
      <c r="DG21" s="417"/>
      <c r="DH21" s="417"/>
      <c r="DI21" s="418"/>
    </row>
    <row r="22" spans="1:113" ht="18.75" customHeight="1" x14ac:dyDescent="0.15">
      <c r="A22" s="181"/>
      <c r="B22" s="395" t="s">
        <v>153</v>
      </c>
      <c r="C22" s="396"/>
      <c r="D22" s="397"/>
      <c r="E22" s="404" t="s">
        <v>1</v>
      </c>
      <c r="F22" s="405"/>
      <c r="G22" s="405"/>
      <c r="H22" s="405"/>
      <c r="I22" s="405"/>
      <c r="J22" s="405"/>
      <c r="K22" s="406"/>
      <c r="L22" s="404" t="s">
        <v>154</v>
      </c>
      <c r="M22" s="405"/>
      <c r="N22" s="405"/>
      <c r="O22" s="405"/>
      <c r="P22" s="406"/>
      <c r="Q22" s="410" t="s">
        <v>155</v>
      </c>
      <c r="R22" s="411"/>
      <c r="S22" s="411"/>
      <c r="T22" s="411"/>
      <c r="U22" s="411"/>
      <c r="V22" s="412"/>
      <c r="W22" s="461" t="s">
        <v>156</v>
      </c>
      <c r="X22" s="396"/>
      <c r="Y22" s="397"/>
      <c r="Z22" s="404" t="s">
        <v>1</v>
      </c>
      <c r="AA22" s="405"/>
      <c r="AB22" s="405"/>
      <c r="AC22" s="405"/>
      <c r="AD22" s="405"/>
      <c r="AE22" s="405"/>
      <c r="AF22" s="405"/>
      <c r="AG22" s="406"/>
      <c r="AH22" s="422" t="s">
        <v>157</v>
      </c>
      <c r="AI22" s="405"/>
      <c r="AJ22" s="405"/>
      <c r="AK22" s="405"/>
      <c r="AL22" s="406"/>
      <c r="AM22" s="422" t="s">
        <v>158</v>
      </c>
      <c r="AN22" s="423"/>
      <c r="AO22" s="423"/>
      <c r="AP22" s="423"/>
      <c r="AQ22" s="423"/>
      <c r="AR22" s="424"/>
      <c r="AS22" s="410" t="s">
        <v>155</v>
      </c>
      <c r="AT22" s="411"/>
      <c r="AU22" s="411"/>
      <c r="AV22" s="411"/>
      <c r="AW22" s="411"/>
      <c r="AX22" s="428"/>
      <c r="AY22" s="445" t="s">
        <v>159</v>
      </c>
      <c r="AZ22" s="446"/>
      <c r="BA22" s="446"/>
      <c r="BB22" s="446"/>
      <c r="BC22" s="446"/>
      <c r="BD22" s="446"/>
      <c r="BE22" s="446"/>
      <c r="BF22" s="446"/>
      <c r="BG22" s="446"/>
      <c r="BH22" s="446"/>
      <c r="BI22" s="446"/>
      <c r="BJ22" s="446"/>
      <c r="BK22" s="446"/>
      <c r="BL22" s="446"/>
      <c r="BM22" s="447"/>
      <c r="BN22" s="448">
        <v>7483818</v>
      </c>
      <c r="BO22" s="449"/>
      <c r="BP22" s="449"/>
      <c r="BQ22" s="449"/>
      <c r="BR22" s="449"/>
      <c r="BS22" s="449"/>
      <c r="BT22" s="449"/>
      <c r="BU22" s="450"/>
      <c r="BV22" s="448">
        <v>7672183</v>
      </c>
      <c r="BW22" s="449"/>
      <c r="BX22" s="449"/>
      <c r="BY22" s="449"/>
      <c r="BZ22" s="449"/>
      <c r="CA22" s="449"/>
      <c r="CB22" s="449"/>
      <c r="CC22" s="450"/>
      <c r="CD22" s="194"/>
      <c r="CE22" s="451"/>
      <c r="CF22" s="451"/>
      <c r="CG22" s="451"/>
      <c r="CH22" s="451"/>
      <c r="CI22" s="451"/>
      <c r="CJ22" s="451"/>
      <c r="CK22" s="451"/>
      <c r="CL22" s="451"/>
      <c r="CM22" s="451"/>
      <c r="CN22" s="451"/>
      <c r="CO22" s="451"/>
      <c r="CP22" s="451"/>
      <c r="CQ22" s="451"/>
      <c r="CR22" s="451"/>
      <c r="CS22" s="452"/>
      <c r="CT22" s="416"/>
      <c r="CU22" s="417"/>
      <c r="CV22" s="417"/>
      <c r="CW22" s="417"/>
      <c r="CX22" s="417"/>
      <c r="CY22" s="417"/>
      <c r="CZ22" s="417"/>
      <c r="DA22" s="418"/>
      <c r="DB22" s="416"/>
      <c r="DC22" s="417"/>
      <c r="DD22" s="417"/>
      <c r="DE22" s="417"/>
      <c r="DF22" s="417"/>
      <c r="DG22" s="417"/>
      <c r="DH22" s="417"/>
      <c r="DI22" s="418"/>
    </row>
    <row r="23" spans="1:113" ht="18.75" customHeight="1" x14ac:dyDescent="0.15">
      <c r="A23" s="181"/>
      <c r="B23" s="398"/>
      <c r="C23" s="399"/>
      <c r="D23" s="400"/>
      <c r="E23" s="407"/>
      <c r="F23" s="408"/>
      <c r="G23" s="408"/>
      <c r="H23" s="408"/>
      <c r="I23" s="408"/>
      <c r="J23" s="408"/>
      <c r="K23" s="409"/>
      <c r="L23" s="407"/>
      <c r="M23" s="408"/>
      <c r="N23" s="408"/>
      <c r="O23" s="408"/>
      <c r="P23" s="409"/>
      <c r="Q23" s="413"/>
      <c r="R23" s="414"/>
      <c r="S23" s="414"/>
      <c r="T23" s="414"/>
      <c r="U23" s="414"/>
      <c r="V23" s="415"/>
      <c r="W23" s="462"/>
      <c r="X23" s="399"/>
      <c r="Y23" s="400"/>
      <c r="Z23" s="407"/>
      <c r="AA23" s="408"/>
      <c r="AB23" s="408"/>
      <c r="AC23" s="408"/>
      <c r="AD23" s="408"/>
      <c r="AE23" s="408"/>
      <c r="AF23" s="408"/>
      <c r="AG23" s="409"/>
      <c r="AH23" s="407"/>
      <c r="AI23" s="408"/>
      <c r="AJ23" s="408"/>
      <c r="AK23" s="408"/>
      <c r="AL23" s="409"/>
      <c r="AM23" s="425"/>
      <c r="AN23" s="426"/>
      <c r="AO23" s="426"/>
      <c r="AP23" s="426"/>
      <c r="AQ23" s="426"/>
      <c r="AR23" s="427"/>
      <c r="AS23" s="413"/>
      <c r="AT23" s="414"/>
      <c r="AU23" s="414"/>
      <c r="AV23" s="414"/>
      <c r="AW23" s="414"/>
      <c r="AX23" s="429"/>
      <c r="AY23" s="433" t="s">
        <v>160</v>
      </c>
      <c r="AZ23" s="434"/>
      <c r="BA23" s="434"/>
      <c r="BB23" s="434"/>
      <c r="BC23" s="434"/>
      <c r="BD23" s="434"/>
      <c r="BE23" s="434"/>
      <c r="BF23" s="434"/>
      <c r="BG23" s="434"/>
      <c r="BH23" s="434"/>
      <c r="BI23" s="434"/>
      <c r="BJ23" s="434"/>
      <c r="BK23" s="434"/>
      <c r="BL23" s="434"/>
      <c r="BM23" s="435"/>
      <c r="BN23" s="419">
        <v>5757747</v>
      </c>
      <c r="BO23" s="420"/>
      <c r="BP23" s="420"/>
      <c r="BQ23" s="420"/>
      <c r="BR23" s="420"/>
      <c r="BS23" s="420"/>
      <c r="BT23" s="420"/>
      <c r="BU23" s="421"/>
      <c r="BV23" s="419">
        <v>5991436</v>
      </c>
      <c r="BW23" s="420"/>
      <c r="BX23" s="420"/>
      <c r="BY23" s="420"/>
      <c r="BZ23" s="420"/>
      <c r="CA23" s="420"/>
      <c r="CB23" s="420"/>
      <c r="CC23" s="421"/>
      <c r="CD23" s="194"/>
      <c r="CE23" s="451"/>
      <c r="CF23" s="451"/>
      <c r="CG23" s="451"/>
      <c r="CH23" s="451"/>
      <c r="CI23" s="451"/>
      <c r="CJ23" s="451"/>
      <c r="CK23" s="451"/>
      <c r="CL23" s="451"/>
      <c r="CM23" s="451"/>
      <c r="CN23" s="451"/>
      <c r="CO23" s="451"/>
      <c r="CP23" s="451"/>
      <c r="CQ23" s="451"/>
      <c r="CR23" s="451"/>
      <c r="CS23" s="452"/>
      <c r="CT23" s="416"/>
      <c r="CU23" s="417"/>
      <c r="CV23" s="417"/>
      <c r="CW23" s="417"/>
      <c r="CX23" s="417"/>
      <c r="CY23" s="417"/>
      <c r="CZ23" s="417"/>
      <c r="DA23" s="418"/>
      <c r="DB23" s="416"/>
      <c r="DC23" s="417"/>
      <c r="DD23" s="417"/>
      <c r="DE23" s="417"/>
      <c r="DF23" s="417"/>
      <c r="DG23" s="417"/>
      <c r="DH23" s="417"/>
      <c r="DI23" s="418"/>
    </row>
    <row r="24" spans="1:113" ht="18.75" customHeight="1" thickBot="1" x14ac:dyDescent="0.2">
      <c r="A24" s="181"/>
      <c r="B24" s="398"/>
      <c r="C24" s="399"/>
      <c r="D24" s="400"/>
      <c r="E24" s="375" t="s">
        <v>161</v>
      </c>
      <c r="F24" s="376"/>
      <c r="G24" s="376"/>
      <c r="H24" s="376"/>
      <c r="I24" s="376"/>
      <c r="J24" s="376"/>
      <c r="K24" s="377"/>
      <c r="L24" s="372">
        <v>1</v>
      </c>
      <c r="M24" s="373"/>
      <c r="N24" s="373"/>
      <c r="O24" s="373"/>
      <c r="P24" s="374"/>
      <c r="Q24" s="372">
        <v>8500</v>
      </c>
      <c r="R24" s="373"/>
      <c r="S24" s="373"/>
      <c r="T24" s="373"/>
      <c r="U24" s="373"/>
      <c r="V24" s="374"/>
      <c r="W24" s="462"/>
      <c r="X24" s="399"/>
      <c r="Y24" s="400"/>
      <c r="Z24" s="375" t="s">
        <v>162</v>
      </c>
      <c r="AA24" s="376"/>
      <c r="AB24" s="376"/>
      <c r="AC24" s="376"/>
      <c r="AD24" s="376"/>
      <c r="AE24" s="376"/>
      <c r="AF24" s="376"/>
      <c r="AG24" s="377"/>
      <c r="AH24" s="372">
        <v>172</v>
      </c>
      <c r="AI24" s="373"/>
      <c r="AJ24" s="373"/>
      <c r="AK24" s="373"/>
      <c r="AL24" s="374"/>
      <c r="AM24" s="372">
        <v>499832</v>
      </c>
      <c r="AN24" s="373"/>
      <c r="AO24" s="373"/>
      <c r="AP24" s="373"/>
      <c r="AQ24" s="373"/>
      <c r="AR24" s="374"/>
      <c r="AS24" s="372">
        <v>2906</v>
      </c>
      <c r="AT24" s="373"/>
      <c r="AU24" s="373"/>
      <c r="AV24" s="373"/>
      <c r="AW24" s="373"/>
      <c r="AX24" s="432"/>
      <c r="AY24" s="392" t="s">
        <v>163</v>
      </c>
      <c r="AZ24" s="393"/>
      <c r="BA24" s="393"/>
      <c r="BB24" s="393"/>
      <c r="BC24" s="393"/>
      <c r="BD24" s="393"/>
      <c r="BE24" s="393"/>
      <c r="BF24" s="393"/>
      <c r="BG24" s="393"/>
      <c r="BH24" s="393"/>
      <c r="BI24" s="393"/>
      <c r="BJ24" s="393"/>
      <c r="BK24" s="393"/>
      <c r="BL24" s="393"/>
      <c r="BM24" s="394"/>
      <c r="BN24" s="419">
        <v>3487023</v>
      </c>
      <c r="BO24" s="420"/>
      <c r="BP24" s="420"/>
      <c r="BQ24" s="420"/>
      <c r="BR24" s="420"/>
      <c r="BS24" s="420"/>
      <c r="BT24" s="420"/>
      <c r="BU24" s="421"/>
      <c r="BV24" s="419">
        <v>3316961</v>
      </c>
      <c r="BW24" s="420"/>
      <c r="BX24" s="420"/>
      <c r="BY24" s="420"/>
      <c r="BZ24" s="420"/>
      <c r="CA24" s="420"/>
      <c r="CB24" s="420"/>
      <c r="CC24" s="421"/>
      <c r="CD24" s="194"/>
      <c r="CE24" s="451"/>
      <c r="CF24" s="451"/>
      <c r="CG24" s="451"/>
      <c r="CH24" s="451"/>
      <c r="CI24" s="451"/>
      <c r="CJ24" s="451"/>
      <c r="CK24" s="451"/>
      <c r="CL24" s="451"/>
      <c r="CM24" s="451"/>
      <c r="CN24" s="451"/>
      <c r="CO24" s="451"/>
      <c r="CP24" s="451"/>
      <c r="CQ24" s="451"/>
      <c r="CR24" s="451"/>
      <c r="CS24" s="452"/>
      <c r="CT24" s="416"/>
      <c r="CU24" s="417"/>
      <c r="CV24" s="417"/>
      <c r="CW24" s="417"/>
      <c r="CX24" s="417"/>
      <c r="CY24" s="417"/>
      <c r="CZ24" s="417"/>
      <c r="DA24" s="418"/>
      <c r="DB24" s="416"/>
      <c r="DC24" s="417"/>
      <c r="DD24" s="417"/>
      <c r="DE24" s="417"/>
      <c r="DF24" s="417"/>
      <c r="DG24" s="417"/>
      <c r="DH24" s="417"/>
      <c r="DI24" s="418"/>
    </row>
    <row r="25" spans="1:113" ht="18.75" customHeight="1" x14ac:dyDescent="0.15">
      <c r="A25" s="181"/>
      <c r="B25" s="398"/>
      <c r="C25" s="399"/>
      <c r="D25" s="400"/>
      <c r="E25" s="375" t="s">
        <v>164</v>
      </c>
      <c r="F25" s="376"/>
      <c r="G25" s="376"/>
      <c r="H25" s="376"/>
      <c r="I25" s="376"/>
      <c r="J25" s="376"/>
      <c r="K25" s="377"/>
      <c r="L25" s="372">
        <v>1</v>
      </c>
      <c r="M25" s="373"/>
      <c r="N25" s="373"/>
      <c r="O25" s="373"/>
      <c r="P25" s="374"/>
      <c r="Q25" s="372">
        <v>6380</v>
      </c>
      <c r="R25" s="373"/>
      <c r="S25" s="373"/>
      <c r="T25" s="373"/>
      <c r="U25" s="373"/>
      <c r="V25" s="374"/>
      <c r="W25" s="462"/>
      <c r="X25" s="399"/>
      <c r="Y25" s="400"/>
      <c r="Z25" s="375" t="s">
        <v>165</v>
      </c>
      <c r="AA25" s="376"/>
      <c r="AB25" s="376"/>
      <c r="AC25" s="376"/>
      <c r="AD25" s="376"/>
      <c r="AE25" s="376"/>
      <c r="AF25" s="376"/>
      <c r="AG25" s="377"/>
      <c r="AH25" s="372" t="s">
        <v>121</v>
      </c>
      <c r="AI25" s="373"/>
      <c r="AJ25" s="373"/>
      <c r="AK25" s="373"/>
      <c r="AL25" s="374"/>
      <c r="AM25" s="372" t="s">
        <v>121</v>
      </c>
      <c r="AN25" s="373"/>
      <c r="AO25" s="373"/>
      <c r="AP25" s="373"/>
      <c r="AQ25" s="373"/>
      <c r="AR25" s="374"/>
      <c r="AS25" s="372" t="s">
        <v>121</v>
      </c>
      <c r="AT25" s="373"/>
      <c r="AU25" s="373"/>
      <c r="AV25" s="373"/>
      <c r="AW25" s="373"/>
      <c r="AX25" s="432"/>
      <c r="AY25" s="445" t="s">
        <v>166</v>
      </c>
      <c r="AZ25" s="446"/>
      <c r="BA25" s="446"/>
      <c r="BB25" s="446"/>
      <c r="BC25" s="446"/>
      <c r="BD25" s="446"/>
      <c r="BE25" s="446"/>
      <c r="BF25" s="446"/>
      <c r="BG25" s="446"/>
      <c r="BH25" s="446"/>
      <c r="BI25" s="446"/>
      <c r="BJ25" s="446"/>
      <c r="BK25" s="446"/>
      <c r="BL25" s="446"/>
      <c r="BM25" s="447"/>
      <c r="BN25" s="448">
        <v>4146835</v>
      </c>
      <c r="BO25" s="449"/>
      <c r="BP25" s="449"/>
      <c r="BQ25" s="449"/>
      <c r="BR25" s="449"/>
      <c r="BS25" s="449"/>
      <c r="BT25" s="449"/>
      <c r="BU25" s="450"/>
      <c r="BV25" s="448">
        <v>3935912</v>
      </c>
      <c r="BW25" s="449"/>
      <c r="BX25" s="449"/>
      <c r="BY25" s="449"/>
      <c r="BZ25" s="449"/>
      <c r="CA25" s="449"/>
      <c r="CB25" s="449"/>
      <c r="CC25" s="450"/>
      <c r="CD25" s="194"/>
      <c r="CE25" s="451"/>
      <c r="CF25" s="451"/>
      <c r="CG25" s="451"/>
      <c r="CH25" s="451"/>
      <c r="CI25" s="451"/>
      <c r="CJ25" s="451"/>
      <c r="CK25" s="451"/>
      <c r="CL25" s="451"/>
      <c r="CM25" s="451"/>
      <c r="CN25" s="451"/>
      <c r="CO25" s="451"/>
      <c r="CP25" s="451"/>
      <c r="CQ25" s="451"/>
      <c r="CR25" s="451"/>
      <c r="CS25" s="452"/>
      <c r="CT25" s="416"/>
      <c r="CU25" s="417"/>
      <c r="CV25" s="417"/>
      <c r="CW25" s="417"/>
      <c r="CX25" s="417"/>
      <c r="CY25" s="417"/>
      <c r="CZ25" s="417"/>
      <c r="DA25" s="418"/>
      <c r="DB25" s="416"/>
      <c r="DC25" s="417"/>
      <c r="DD25" s="417"/>
      <c r="DE25" s="417"/>
      <c r="DF25" s="417"/>
      <c r="DG25" s="417"/>
      <c r="DH25" s="417"/>
      <c r="DI25" s="418"/>
    </row>
    <row r="26" spans="1:113" ht="18.75" customHeight="1" x14ac:dyDescent="0.15">
      <c r="A26" s="181"/>
      <c r="B26" s="398"/>
      <c r="C26" s="399"/>
      <c r="D26" s="400"/>
      <c r="E26" s="375" t="s">
        <v>167</v>
      </c>
      <c r="F26" s="376"/>
      <c r="G26" s="376"/>
      <c r="H26" s="376"/>
      <c r="I26" s="376"/>
      <c r="J26" s="376"/>
      <c r="K26" s="377"/>
      <c r="L26" s="372">
        <v>1</v>
      </c>
      <c r="M26" s="373"/>
      <c r="N26" s="373"/>
      <c r="O26" s="373"/>
      <c r="P26" s="374"/>
      <c r="Q26" s="372">
        <v>5500</v>
      </c>
      <c r="R26" s="373"/>
      <c r="S26" s="373"/>
      <c r="T26" s="373"/>
      <c r="U26" s="373"/>
      <c r="V26" s="374"/>
      <c r="W26" s="462"/>
      <c r="X26" s="399"/>
      <c r="Y26" s="400"/>
      <c r="Z26" s="375" t="s">
        <v>168</v>
      </c>
      <c r="AA26" s="430"/>
      <c r="AB26" s="430"/>
      <c r="AC26" s="430"/>
      <c r="AD26" s="430"/>
      <c r="AE26" s="430"/>
      <c r="AF26" s="430"/>
      <c r="AG26" s="431"/>
      <c r="AH26" s="372">
        <v>7</v>
      </c>
      <c r="AI26" s="373"/>
      <c r="AJ26" s="373"/>
      <c r="AK26" s="373"/>
      <c r="AL26" s="374"/>
      <c r="AM26" s="372">
        <v>16492</v>
      </c>
      <c r="AN26" s="373"/>
      <c r="AO26" s="373"/>
      <c r="AP26" s="373"/>
      <c r="AQ26" s="373"/>
      <c r="AR26" s="374"/>
      <c r="AS26" s="372">
        <v>2356</v>
      </c>
      <c r="AT26" s="373"/>
      <c r="AU26" s="373"/>
      <c r="AV26" s="373"/>
      <c r="AW26" s="373"/>
      <c r="AX26" s="432"/>
      <c r="AY26" s="459" t="s">
        <v>169</v>
      </c>
      <c r="AZ26" s="379"/>
      <c r="BA26" s="379"/>
      <c r="BB26" s="379"/>
      <c r="BC26" s="379"/>
      <c r="BD26" s="379"/>
      <c r="BE26" s="379"/>
      <c r="BF26" s="379"/>
      <c r="BG26" s="379"/>
      <c r="BH26" s="379"/>
      <c r="BI26" s="379"/>
      <c r="BJ26" s="379"/>
      <c r="BK26" s="379"/>
      <c r="BL26" s="379"/>
      <c r="BM26" s="460"/>
      <c r="BN26" s="419" t="s">
        <v>121</v>
      </c>
      <c r="BO26" s="420"/>
      <c r="BP26" s="420"/>
      <c r="BQ26" s="420"/>
      <c r="BR26" s="420"/>
      <c r="BS26" s="420"/>
      <c r="BT26" s="420"/>
      <c r="BU26" s="421"/>
      <c r="BV26" s="419" t="s">
        <v>121</v>
      </c>
      <c r="BW26" s="420"/>
      <c r="BX26" s="420"/>
      <c r="BY26" s="420"/>
      <c r="BZ26" s="420"/>
      <c r="CA26" s="420"/>
      <c r="CB26" s="420"/>
      <c r="CC26" s="421"/>
      <c r="CD26" s="194"/>
      <c r="CE26" s="451"/>
      <c r="CF26" s="451"/>
      <c r="CG26" s="451"/>
      <c r="CH26" s="451"/>
      <c r="CI26" s="451"/>
      <c r="CJ26" s="451"/>
      <c r="CK26" s="451"/>
      <c r="CL26" s="451"/>
      <c r="CM26" s="451"/>
      <c r="CN26" s="451"/>
      <c r="CO26" s="451"/>
      <c r="CP26" s="451"/>
      <c r="CQ26" s="451"/>
      <c r="CR26" s="451"/>
      <c r="CS26" s="452"/>
      <c r="CT26" s="416"/>
      <c r="CU26" s="417"/>
      <c r="CV26" s="417"/>
      <c r="CW26" s="417"/>
      <c r="CX26" s="417"/>
      <c r="CY26" s="417"/>
      <c r="CZ26" s="417"/>
      <c r="DA26" s="418"/>
      <c r="DB26" s="416"/>
      <c r="DC26" s="417"/>
      <c r="DD26" s="417"/>
      <c r="DE26" s="417"/>
      <c r="DF26" s="417"/>
      <c r="DG26" s="417"/>
      <c r="DH26" s="417"/>
      <c r="DI26" s="418"/>
    </row>
    <row r="27" spans="1:113" ht="18.75" customHeight="1" thickBot="1" x14ac:dyDescent="0.2">
      <c r="A27" s="181"/>
      <c r="B27" s="398"/>
      <c r="C27" s="399"/>
      <c r="D27" s="400"/>
      <c r="E27" s="375" t="s">
        <v>170</v>
      </c>
      <c r="F27" s="376"/>
      <c r="G27" s="376"/>
      <c r="H27" s="376"/>
      <c r="I27" s="376"/>
      <c r="J27" s="376"/>
      <c r="K27" s="377"/>
      <c r="L27" s="372">
        <v>1</v>
      </c>
      <c r="M27" s="373"/>
      <c r="N27" s="373"/>
      <c r="O27" s="373"/>
      <c r="P27" s="374"/>
      <c r="Q27" s="372">
        <v>3730</v>
      </c>
      <c r="R27" s="373"/>
      <c r="S27" s="373"/>
      <c r="T27" s="373"/>
      <c r="U27" s="373"/>
      <c r="V27" s="374"/>
      <c r="W27" s="462"/>
      <c r="X27" s="399"/>
      <c r="Y27" s="400"/>
      <c r="Z27" s="375" t="s">
        <v>171</v>
      </c>
      <c r="AA27" s="376"/>
      <c r="AB27" s="376"/>
      <c r="AC27" s="376"/>
      <c r="AD27" s="376"/>
      <c r="AE27" s="376"/>
      <c r="AF27" s="376"/>
      <c r="AG27" s="377"/>
      <c r="AH27" s="372">
        <v>22</v>
      </c>
      <c r="AI27" s="373"/>
      <c r="AJ27" s="373"/>
      <c r="AK27" s="373"/>
      <c r="AL27" s="374"/>
      <c r="AM27" s="372">
        <v>57046</v>
      </c>
      <c r="AN27" s="373"/>
      <c r="AO27" s="373"/>
      <c r="AP27" s="373"/>
      <c r="AQ27" s="373"/>
      <c r="AR27" s="374"/>
      <c r="AS27" s="372">
        <v>2593</v>
      </c>
      <c r="AT27" s="373"/>
      <c r="AU27" s="373"/>
      <c r="AV27" s="373"/>
      <c r="AW27" s="373"/>
      <c r="AX27" s="432"/>
      <c r="AY27" s="456" t="s">
        <v>172</v>
      </c>
      <c r="AZ27" s="457"/>
      <c r="BA27" s="457"/>
      <c r="BB27" s="457"/>
      <c r="BC27" s="457"/>
      <c r="BD27" s="457"/>
      <c r="BE27" s="457"/>
      <c r="BF27" s="457"/>
      <c r="BG27" s="457"/>
      <c r="BH27" s="457"/>
      <c r="BI27" s="457"/>
      <c r="BJ27" s="457"/>
      <c r="BK27" s="457"/>
      <c r="BL27" s="457"/>
      <c r="BM27" s="458"/>
      <c r="BN27" s="453">
        <v>272481</v>
      </c>
      <c r="BO27" s="454"/>
      <c r="BP27" s="454"/>
      <c r="BQ27" s="454"/>
      <c r="BR27" s="454"/>
      <c r="BS27" s="454"/>
      <c r="BT27" s="454"/>
      <c r="BU27" s="455"/>
      <c r="BV27" s="453">
        <v>272481</v>
      </c>
      <c r="BW27" s="454"/>
      <c r="BX27" s="454"/>
      <c r="BY27" s="454"/>
      <c r="BZ27" s="454"/>
      <c r="CA27" s="454"/>
      <c r="CB27" s="454"/>
      <c r="CC27" s="455"/>
      <c r="CD27" s="196"/>
      <c r="CE27" s="451"/>
      <c r="CF27" s="451"/>
      <c r="CG27" s="451"/>
      <c r="CH27" s="451"/>
      <c r="CI27" s="451"/>
      <c r="CJ27" s="451"/>
      <c r="CK27" s="451"/>
      <c r="CL27" s="451"/>
      <c r="CM27" s="451"/>
      <c r="CN27" s="451"/>
      <c r="CO27" s="451"/>
      <c r="CP27" s="451"/>
      <c r="CQ27" s="451"/>
      <c r="CR27" s="451"/>
      <c r="CS27" s="452"/>
      <c r="CT27" s="416"/>
      <c r="CU27" s="417"/>
      <c r="CV27" s="417"/>
      <c r="CW27" s="417"/>
      <c r="CX27" s="417"/>
      <c r="CY27" s="417"/>
      <c r="CZ27" s="417"/>
      <c r="DA27" s="418"/>
      <c r="DB27" s="416"/>
      <c r="DC27" s="417"/>
      <c r="DD27" s="417"/>
      <c r="DE27" s="417"/>
      <c r="DF27" s="417"/>
      <c r="DG27" s="417"/>
      <c r="DH27" s="417"/>
      <c r="DI27" s="418"/>
    </row>
    <row r="28" spans="1:113" ht="18.75" customHeight="1" x14ac:dyDescent="0.15">
      <c r="A28" s="181"/>
      <c r="B28" s="398"/>
      <c r="C28" s="399"/>
      <c r="D28" s="400"/>
      <c r="E28" s="375" t="s">
        <v>173</v>
      </c>
      <c r="F28" s="376"/>
      <c r="G28" s="376"/>
      <c r="H28" s="376"/>
      <c r="I28" s="376"/>
      <c r="J28" s="376"/>
      <c r="K28" s="377"/>
      <c r="L28" s="372">
        <v>1</v>
      </c>
      <c r="M28" s="373"/>
      <c r="N28" s="373"/>
      <c r="O28" s="373"/>
      <c r="P28" s="374"/>
      <c r="Q28" s="372">
        <v>3100</v>
      </c>
      <c r="R28" s="373"/>
      <c r="S28" s="373"/>
      <c r="T28" s="373"/>
      <c r="U28" s="373"/>
      <c r="V28" s="374"/>
      <c r="W28" s="462"/>
      <c r="X28" s="399"/>
      <c r="Y28" s="400"/>
      <c r="Z28" s="375" t="s">
        <v>174</v>
      </c>
      <c r="AA28" s="376"/>
      <c r="AB28" s="376"/>
      <c r="AC28" s="376"/>
      <c r="AD28" s="376"/>
      <c r="AE28" s="376"/>
      <c r="AF28" s="376"/>
      <c r="AG28" s="377"/>
      <c r="AH28" s="372" t="s">
        <v>121</v>
      </c>
      <c r="AI28" s="373"/>
      <c r="AJ28" s="373"/>
      <c r="AK28" s="373"/>
      <c r="AL28" s="374"/>
      <c r="AM28" s="372" t="s">
        <v>121</v>
      </c>
      <c r="AN28" s="373"/>
      <c r="AO28" s="373"/>
      <c r="AP28" s="373"/>
      <c r="AQ28" s="373"/>
      <c r="AR28" s="374"/>
      <c r="AS28" s="372" t="s">
        <v>121</v>
      </c>
      <c r="AT28" s="373"/>
      <c r="AU28" s="373"/>
      <c r="AV28" s="373"/>
      <c r="AW28" s="373"/>
      <c r="AX28" s="432"/>
      <c r="AY28" s="436" t="s">
        <v>175</v>
      </c>
      <c r="AZ28" s="437"/>
      <c r="BA28" s="437"/>
      <c r="BB28" s="438"/>
      <c r="BC28" s="445" t="s">
        <v>46</v>
      </c>
      <c r="BD28" s="446"/>
      <c r="BE28" s="446"/>
      <c r="BF28" s="446"/>
      <c r="BG28" s="446"/>
      <c r="BH28" s="446"/>
      <c r="BI28" s="446"/>
      <c r="BJ28" s="446"/>
      <c r="BK28" s="446"/>
      <c r="BL28" s="446"/>
      <c r="BM28" s="447"/>
      <c r="BN28" s="448">
        <v>2026392</v>
      </c>
      <c r="BO28" s="449"/>
      <c r="BP28" s="449"/>
      <c r="BQ28" s="449"/>
      <c r="BR28" s="449"/>
      <c r="BS28" s="449"/>
      <c r="BT28" s="449"/>
      <c r="BU28" s="450"/>
      <c r="BV28" s="448">
        <v>2243272</v>
      </c>
      <c r="BW28" s="449"/>
      <c r="BX28" s="449"/>
      <c r="BY28" s="449"/>
      <c r="BZ28" s="449"/>
      <c r="CA28" s="449"/>
      <c r="CB28" s="449"/>
      <c r="CC28" s="450"/>
      <c r="CD28" s="194"/>
      <c r="CE28" s="451"/>
      <c r="CF28" s="451"/>
      <c r="CG28" s="451"/>
      <c r="CH28" s="451"/>
      <c r="CI28" s="451"/>
      <c r="CJ28" s="451"/>
      <c r="CK28" s="451"/>
      <c r="CL28" s="451"/>
      <c r="CM28" s="451"/>
      <c r="CN28" s="451"/>
      <c r="CO28" s="451"/>
      <c r="CP28" s="451"/>
      <c r="CQ28" s="451"/>
      <c r="CR28" s="451"/>
      <c r="CS28" s="452"/>
      <c r="CT28" s="416"/>
      <c r="CU28" s="417"/>
      <c r="CV28" s="417"/>
      <c r="CW28" s="417"/>
      <c r="CX28" s="417"/>
      <c r="CY28" s="417"/>
      <c r="CZ28" s="417"/>
      <c r="DA28" s="418"/>
      <c r="DB28" s="416"/>
      <c r="DC28" s="417"/>
      <c r="DD28" s="417"/>
      <c r="DE28" s="417"/>
      <c r="DF28" s="417"/>
      <c r="DG28" s="417"/>
      <c r="DH28" s="417"/>
      <c r="DI28" s="418"/>
    </row>
    <row r="29" spans="1:113" ht="18.75" customHeight="1" x14ac:dyDescent="0.15">
      <c r="A29" s="181"/>
      <c r="B29" s="398"/>
      <c r="C29" s="399"/>
      <c r="D29" s="400"/>
      <c r="E29" s="375" t="s">
        <v>176</v>
      </c>
      <c r="F29" s="376"/>
      <c r="G29" s="376"/>
      <c r="H29" s="376"/>
      <c r="I29" s="376"/>
      <c r="J29" s="376"/>
      <c r="K29" s="377"/>
      <c r="L29" s="372">
        <v>14</v>
      </c>
      <c r="M29" s="373"/>
      <c r="N29" s="373"/>
      <c r="O29" s="373"/>
      <c r="P29" s="374"/>
      <c r="Q29" s="372">
        <v>2840</v>
      </c>
      <c r="R29" s="373"/>
      <c r="S29" s="373"/>
      <c r="T29" s="373"/>
      <c r="U29" s="373"/>
      <c r="V29" s="374"/>
      <c r="W29" s="463"/>
      <c r="X29" s="464"/>
      <c r="Y29" s="465"/>
      <c r="Z29" s="375" t="s">
        <v>177</v>
      </c>
      <c r="AA29" s="376"/>
      <c r="AB29" s="376"/>
      <c r="AC29" s="376"/>
      <c r="AD29" s="376"/>
      <c r="AE29" s="376"/>
      <c r="AF29" s="376"/>
      <c r="AG29" s="377"/>
      <c r="AH29" s="372">
        <v>194</v>
      </c>
      <c r="AI29" s="373"/>
      <c r="AJ29" s="373"/>
      <c r="AK29" s="373"/>
      <c r="AL29" s="374"/>
      <c r="AM29" s="372">
        <v>556878</v>
      </c>
      <c r="AN29" s="373"/>
      <c r="AO29" s="373"/>
      <c r="AP29" s="373"/>
      <c r="AQ29" s="373"/>
      <c r="AR29" s="374"/>
      <c r="AS29" s="372">
        <v>2871</v>
      </c>
      <c r="AT29" s="373"/>
      <c r="AU29" s="373"/>
      <c r="AV29" s="373"/>
      <c r="AW29" s="373"/>
      <c r="AX29" s="432"/>
      <c r="AY29" s="439"/>
      <c r="AZ29" s="440"/>
      <c r="BA29" s="440"/>
      <c r="BB29" s="441"/>
      <c r="BC29" s="433" t="s">
        <v>178</v>
      </c>
      <c r="BD29" s="434"/>
      <c r="BE29" s="434"/>
      <c r="BF29" s="434"/>
      <c r="BG29" s="434"/>
      <c r="BH29" s="434"/>
      <c r="BI29" s="434"/>
      <c r="BJ29" s="434"/>
      <c r="BK29" s="434"/>
      <c r="BL29" s="434"/>
      <c r="BM29" s="435"/>
      <c r="BN29" s="419">
        <v>661063</v>
      </c>
      <c r="BO29" s="420"/>
      <c r="BP29" s="420"/>
      <c r="BQ29" s="420"/>
      <c r="BR29" s="420"/>
      <c r="BS29" s="420"/>
      <c r="BT29" s="420"/>
      <c r="BU29" s="421"/>
      <c r="BV29" s="419">
        <v>661052</v>
      </c>
      <c r="BW29" s="420"/>
      <c r="BX29" s="420"/>
      <c r="BY29" s="420"/>
      <c r="BZ29" s="420"/>
      <c r="CA29" s="420"/>
      <c r="CB29" s="420"/>
      <c r="CC29" s="421"/>
      <c r="CD29" s="196"/>
      <c r="CE29" s="451"/>
      <c r="CF29" s="451"/>
      <c r="CG29" s="451"/>
      <c r="CH29" s="451"/>
      <c r="CI29" s="451"/>
      <c r="CJ29" s="451"/>
      <c r="CK29" s="451"/>
      <c r="CL29" s="451"/>
      <c r="CM29" s="451"/>
      <c r="CN29" s="451"/>
      <c r="CO29" s="451"/>
      <c r="CP29" s="451"/>
      <c r="CQ29" s="451"/>
      <c r="CR29" s="451"/>
      <c r="CS29" s="452"/>
      <c r="CT29" s="416"/>
      <c r="CU29" s="417"/>
      <c r="CV29" s="417"/>
      <c r="CW29" s="417"/>
      <c r="CX29" s="417"/>
      <c r="CY29" s="417"/>
      <c r="CZ29" s="417"/>
      <c r="DA29" s="418"/>
      <c r="DB29" s="416"/>
      <c r="DC29" s="417"/>
      <c r="DD29" s="417"/>
      <c r="DE29" s="417"/>
      <c r="DF29" s="417"/>
      <c r="DG29" s="417"/>
      <c r="DH29" s="417"/>
      <c r="DI29" s="418"/>
    </row>
    <row r="30" spans="1:113" ht="18.75" customHeight="1" thickBot="1" x14ac:dyDescent="0.2">
      <c r="A30" s="181"/>
      <c r="B30" s="401"/>
      <c r="C30" s="402"/>
      <c r="D30" s="403"/>
      <c r="E30" s="380"/>
      <c r="F30" s="381"/>
      <c r="G30" s="381"/>
      <c r="H30" s="381"/>
      <c r="I30" s="381"/>
      <c r="J30" s="381"/>
      <c r="K30" s="382"/>
      <c r="L30" s="383"/>
      <c r="M30" s="384"/>
      <c r="N30" s="384"/>
      <c r="O30" s="384"/>
      <c r="P30" s="385"/>
      <c r="Q30" s="383"/>
      <c r="R30" s="384"/>
      <c r="S30" s="384"/>
      <c r="T30" s="384"/>
      <c r="U30" s="384"/>
      <c r="V30" s="385"/>
      <c r="W30" s="386" t="s">
        <v>179</v>
      </c>
      <c r="X30" s="387"/>
      <c r="Y30" s="387"/>
      <c r="Z30" s="387"/>
      <c r="AA30" s="387"/>
      <c r="AB30" s="387"/>
      <c r="AC30" s="387"/>
      <c r="AD30" s="387"/>
      <c r="AE30" s="387"/>
      <c r="AF30" s="387"/>
      <c r="AG30" s="388"/>
      <c r="AH30" s="389">
        <v>96.7</v>
      </c>
      <c r="AI30" s="390"/>
      <c r="AJ30" s="390"/>
      <c r="AK30" s="390"/>
      <c r="AL30" s="390"/>
      <c r="AM30" s="390"/>
      <c r="AN30" s="390"/>
      <c r="AO30" s="390"/>
      <c r="AP30" s="390"/>
      <c r="AQ30" s="390"/>
      <c r="AR30" s="390"/>
      <c r="AS30" s="390"/>
      <c r="AT30" s="390"/>
      <c r="AU30" s="390"/>
      <c r="AV30" s="390"/>
      <c r="AW30" s="390"/>
      <c r="AX30" s="391"/>
      <c r="AY30" s="442"/>
      <c r="AZ30" s="443"/>
      <c r="BA30" s="443"/>
      <c r="BB30" s="444"/>
      <c r="BC30" s="392" t="s">
        <v>48</v>
      </c>
      <c r="BD30" s="393"/>
      <c r="BE30" s="393"/>
      <c r="BF30" s="393"/>
      <c r="BG30" s="393"/>
      <c r="BH30" s="393"/>
      <c r="BI30" s="393"/>
      <c r="BJ30" s="393"/>
      <c r="BK30" s="393"/>
      <c r="BL30" s="393"/>
      <c r="BM30" s="394"/>
      <c r="BN30" s="453">
        <v>2693258</v>
      </c>
      <c r="BO30" s="454"/>
      <c r="BP30" s="454"/>
      <c r="BQ30" s="454"/>
      <c r="BR30" s="454"/>
      <c r="BS30" s="454"/>
      <c r="BT30" s="454"/>
      <c r="BU30" s="455"/>
      <c r="BV30" s="453">
        <v>2684202</v>
      </c>
      <c r="BW30" s="454"/>
      <c r="BX30" s="454"/>
      <c r="BY30" s="454"/>
      <c r="BZ30" s="454"/>
      <c r="CA30" s="454"/>
      <c r="CB30" s="454"/>
      <c r="CC30" s="455"/>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378" t="s">
        <v>180</v>
      </c>
      <c r="D32" s="378"/>
      <c r="E32" s="378"/>
      <c r="F32" s="378"/>
      <c r="G32" s="378"/>
      <c r="H32" s="378"/>
      <c r="I32" s="378"/>
      <c r="J32" s="378"/>
      <c r="K32" s="378"/>
      <c r="L32" s="378"/>
      <c r="M32" s="378"/>
      <c r="N32" s="378"/>
      <c r="O32" s="378"/>
      <c r="P32" s="378"/>
      <c r="Q32" s="378"/>
      <c r="R32" s="378"/>
      <c r="S32" s="378"/>
      <c r="U32" s="379" t="s">
        <v>181</v>
      </c>
      <c r="V32" s="379"/>
      <c r="W32" s="379"/>
      <c r="X32" s="379"/>
      <c r="Y32" s="379"/>
      <c r="Z32" s="379"/>
      <c r="AA32" s="379"/>
      <c r="AB32" s="379"/>
      <c r="AC32" s="379"/>
      <c r="AD32" s="379"/>
      <c r="AE32" s="379"/>
      <c r="AF32" s="379"/>
      <c r="AG32" s="379"/>
      <c r="AH32" s="379"/>
      <c r="AI32" s="379"/>
      <c r="AJ32" s="379"/>
      <c r="AK32" s="379"/>
      <c r="AM32" s="379" t="s">
        <v>182</v>
      </c>
      <c r="AN32" s="379"/>
      <c r="AO32" s="379"/>
      <c r="AP32" s="379"/>
      <c r="AQ32" s="379"/>
      <c r="AR32" s="379"/>
      <c r="AS32" s="379"/>
      <c r="AT32" s="379"/>
      <c r="AU32" s="379"/>
      <c r="AV32" s="379"/>
      <c r="AW32" s="379"/>
      <c r="AX32" s="379"/>
      <c r="AY32" s="379"/>
      <c r="AZ32" s="379"/>
      <c r="BA32" s="379"/>
      <c r="BB32" s="379"/>
      <c r="BC32" s="379"/>
      <c r="BE32" s="379" t="s">
        <v>183</v>
      </c>
      <c r="BF32" s="379"/>
      <c r="BG32" s="379"/>
      <c r="BH32" s="379"/>
      <c r="BI32" s="379"/>
      <c r="BJ32" s="379"/>
      <c r="BK32" s="379"/>
      <c r="BL32" s="379"/>
      <c r="BM32" s="379"/>
      <c r="BN32" s="379"/>
      <c r="BO32" s="379"/>
      <c r="BP32" s="379"/>
      <c r="BQ32" s="379"/>
      <c r="BR32" s="379"/>
      <c r="BS32" s="379"/>
      <c r="BT32" s="379"/>
      <c r="BU32" s="379"/>
      <c r="BW32" s="379" t="s">
        <v>184</v>
      </c>
      <c r="BX32" s="379"/>
      <c r="BY32" s="379"/>
      <c r="BZ32" s="379"/>
      <c r="CA32" s="379"/>
      <c r="CB32" s="379"/>
      <c r="CC32" s="379"/>
      <c r="CD32" s="379"/>
      <c r="CE32" s="379"/>
      <c r="CF32" s="379"/>
      <c r="CG32" s="379"/>
      <c r="CH32" s="379"/>
      <c r="CI32" s="379"/>
      <c r="CJ32" s="379"/>
      <c r="CK32" s="379"/>
      <c r="CL32" s="379"/>
      <c r="CM32" s="379"/>
      <c r="CO32" s="379" t="s">
        <v>185</v>
      </c>
      <c r="CP32" s="379"/>
      <c r="CQ32" s="379"/>
      <c r="CR32" s="379"/>
      <c r="CS32" s="379"/>
      <c r="CT32" s="379"/>
      <c r="CU32" s="379"/>
      <c r="CV32" s="379"/>
      <c r="CW32" s="379"/>
      <c r="CX32" s="379"/>
      <c r="CY32" s="379"/>
      <c r="CZ32" s="379"/>
      <c r="DA32" s="379"/>
      <c r="DB32" s="379"/>
      <c r="DC32" s="379"/>
      <c r="DD32" s="379"/>
      <c r="DE32" s="379"/>
      <c r="DI32" s="204"/>
    </row>
    <row r="33" spans="1:113" ht="13.5" customHeight="1" x14ac:dyDescent="0.15">
      <c r="A33" s="181"/>
      <c r="B33" s="205"/>
      <c r="C33" s="371" t="s">
        <v>186</v>
      </c>
      <c r="D33" s="371"/>
      <c r="E33" s="370" t="s">
        <v>187</v>
      </c>
      <c r="F33" s="370"/>
      <c r="G33" s="370"/>
      <c r="H33" s="370"/>
      <c r="I33" s="370"/>
      <c r="J33" s="370"/>
      <c r="K33" s="370"/>
      <c r="L33" s="370"/>
      <c r="M33" s="370"/>
      <c r="N33" s="370"/>
      <c r="O33" s="370"/>
      <c r="P33" s="370"/>
      <c r="Q33" s="370"/>
      <c r="R33" s="370"/>
      <c r="S33" s="370"/>
      <c r="T33" s="206"/>
      <c r="U33" s="371" t="s">
        <v>186</v>
      </c>
      <c r="V33" s="371"/>
      <c r="W33" s="370" t="s">
        <v>187</v>
      </c>
      <c r="X33" s="370"/>
      <c r="Y33" s="370"/>
      <c r="Z33" s="370"/>
      <c r="AA33" s="370"/>
      <c r="AB33" s="370"/>
      <c r="AC33" s="370"/>
      <c r="AD33" s="370"/>
      <c r="AE33" s="370"/>
      <c r="AF33" s="370"/>
      <c r="AG33" s="370"/>
      <c r="AH33" s="370"/>
      <c r="AI33" s="370"/>
      <c r="AJ33" s="370"/>
      <c r="AK33" s="370"/>
      <c r="AL33" s="206"/>
      <c r="AM33" s="371" t="s">
        <v>186</v>
      </c>
      <c r="AN33" s="371"/>
      <c r="AO33" s="370" t="s">
        <v>187</v>
      </c>
      <c r="AP33" s="370"/>
      <c r="AQ33" s="370"/>
      <c r="AR33" s="370"/>
      <c r="AS33" s="370"/>
      <c r="AT33" s="370"/>
      <c r="AU33" s="370"/>
      <c r="AV33" s="370"/>
      <c r="AW33" s="370"/>
      <c r="AX33" s="370"/>
      <c r="AY33" s="370"/>
      <c r="AZ33" s="370"/>
      <c r="BA33" s="370"/>
      <c r="BB33" s="370"/>
      <c r="BC33" s="370"/>
      <c r="BD33" s="207"/>
      <c r="BE33" s="370" t="s">
        <v>188</v>
      </c>
      <c r="BF33" s="370"/>
      <c r="BG33" s="370" t="s">
        <v>189</v>
      </c>
      <c r="BH33" s="370"/>
      <c r="BI33" s="370"/>
      <c r="BJ33" s="370"/>
      <c r="BK33" s="370"/>
      <c r="BL33" s="370"/>
      <c r="BM33" s="370"/>
      <c r="BN33" s="370"/>
      <c r="BO33" s="370"/>
      <c r="BP33" s="370"/>
      <c r="BQ33" s="370"/>
      <c r="BR33" s="370"/>
      <c r="BS33" s="370"/>
      <c r="BT33" s="370"/>
      <c r="BU33" s="370"/>
      <c r="BV33" s="207"/>
      <c r="BW33" s="371" t="s">
        <v>188</v>
      </c>
      <c r="BX33" s="371"/>
      <c r="BY33" s="370" t="s">
        <v>190</v>
      </c>
      <c r="BZ33" s="370"/>
      <c r="CA33" s="370"/>
      <c r="CB33" s="370"/>
      <c r="CC33" s="370"/>
      <c r="CD33" s="370"/>
      <c r="CE33" s="370"/>
      <c r="CF33" s="370"/>
      <c r="CG33" s="370"/>
      <c r="CH33" s="370"/>
      <c r="CI33" s="370"/>
      <c r="CJ33" s="370"/>
      <c r="CK33" s="370"/>
      <c r="CL33" s="370"/>
      <c r="CM33" s="370"/>
      <c r="CN33" s="206"/>
      <c r="CO33" s="371" t="s">
        <v>186</v>
      </c>
      <c r="CP33" s="371"/>
      <c r="CQ33" s="370" t="s">
        <v>191</v>
      </c>
      <c r="CR33" s="370"/>
      <c r="CS33" s="370"/>
      <c r="CT33" s="370"/>
      <c r="CU33" s="370"/>
      <c r="CV33" s="370"/>
      <c r="CW33" s="370"/>
      <c r="CX33" s="370"/>
      <c r="CY33" s="370"/>
      <c r="CZ33" s="370"/>
      <c r="DA33" s="370"/>
      <c r="DB33" s="370"/>
      <c r="DC33" s="370"/>
      <c r="DD33" s="370"/>
      <c r="DE33" s="370"/>
      <c r="DF33" s="206"/>
      <c r="DG33" s="369" t="s">
        <v>192</v>
      </c>
      <c r="DH33" s="369"/>
      <c r="DI33" s="208"/>
    </row>
    <row r="34" spans="1:113" ht="32.25" customHeight="1" x14ac:dyDescent="0.15">
      <c r="A34" s="181"/>
      <c r="B34" s="205"/>
      <c r="C34" s="367">
        <f>IF(E34="","",1)</f>
        <v>1</v>
      </c>
      <c r="D34" s="367"/>
      <c r="E34" s="368" t="str">
        <f>IF('各会計、関係団体の財政状況及び健全化判断比率'!B7="","",'各会計、関係団体の財政状況及び健全化判断比率'!B7)</f>
        <v>一般会計</v>
      </c>
      <c r="F34" s="368"/>
      <c r="G34" s="368"/>
      <c r="H34" s="368"/>
      <c r="I34" s="368"/>
      <c r="J34" s="368"/>
      <c r="K34" s="368"/>
      <c r="L34" s="368"/>
      <c r="M34" s="368"/>
      <c r="N34" s="368"/>
      <c r="O34" s="368"/>
      <c r="P34" s="368"/>
      <c r="Q34" s="368"/>
      <c r="R34" s="368"/>
      <c r="S34" s="368"/>
      <c r="T34" s="181"/>
      <c r="U34" s="367">
        <f>IF(W34="","",MAX(C34:D43)+1)</f>
        <v>2</v>
      </c>
      <c r="V34" s="367"/>
      <c r="W34" s="368" t="str">
        <f>IF('各会計、関係団体の財政状況及び健全化判断比率'!B28="","",'各会計、関係団体の財政状況及び健全化判断比率'!B28)</f>
        <v>国民健康保険事業特別会計</v>
      </c>
      <c r="X34" s="368"/>
      <c r="Y34" s="368"/>
      <c r="Z34" s="368"/>
      <c r="AA34" s="368"/>
      <c r="AB34" s="368"/>
      <c r="AC34" s="368"/>
      <c r="AD34" s="368"/>
      <c r="AE34" s="368"/>
      <c r="AF34" s="368"/>
      <c r="AG34" s="368"/>
      <c r="AH34" s="368"/>
      <c r="AI34" s="368"/>
      <c r="AJ34" s="368"/>
      <c r="AK34" s="368"/>
      <c r="AL34" s="181"/>
      <c r="AM34" s="367" t="str">
        <f>IF(AO34="","",MAX(C34:D43,U34:V43)+1)</f>
        <v/>
      </c>
      <c r="AN34" s="367"/>
      <c r="AO34" s="368"/>
      <c r="AP34" s="368"/>
      <c r="AQ34" s="368"/>
      <c r="AR34" s="368"/>
      <c r="AS34" s="368"/>
      <c r="AT34" s="368"/>
      <c r="AU34" s="368"/>
      <c r="AV34" s="368"/>
      <c r="AW34" s="368"/>
      <c r="AX34" s="368"/>
      <c r="AY34" s="368"/>
      <c r="AZ34" s="368"/>
      <c r="BA34" s="368"/>
      <c r="BB34" s="368"/>
      <c r="BC34" s="368"/>
      <c r="BD34" s="181"/>
      <c r="BE34" s="367">
        <f>IF(BG34="","",MAX(C34:D43,U34:V43,AM34:AN43)+1)</f>
        <v>6</v>
      </c>
      <c r="BF34" s="367"/>
      <c r="BG34" s="368" t="str">
        <f>IF('各会計、関係団体の財政状況及び健全化判断比率'!B32="","",'各会計、関係団体の財政状況及び健全化判断比率'!B32)</f>
        <v>農業集落排水事業特別会計</v>
      </c>
      <c r="BH34" s="368"/>
      <c r="BI34" s="368"/>
      <c r="BJ34" s="368"/>
      <c r="BK34" s="368"/>
      <c r="BL34" s="368"/>
      <c r="BM34" s="368"/>
      <c r="BN34" s="368"/>
      <c r="BO34" s="368"/>
      <c r="BP34" s="368"/>
      <c r="BQ34" s="368"/>
      <c r="BR34" s="368"/>
      <c r="BS34" s="368"/>
      <c r="BT34" s="368"/>
      <c r="BU34" s="368"/>
      <c r="BV34" s="181"/>
      <c r="BW34" s="367">
        <f>IF(BY34="","",MAX(C34:D43,U34:V43,AM34:AN43,BE34:BF43)+1)</f>
        <v>8</v>
      </c>
      <c r="BX34" s="367"/>
      <c r="BY34" s="368" t="str">
        <f>IF('各会計、関係団体の財政状況及び健全化判断比率'!B68="","",'各会計、関係団体の財政状況及び健全化判断比率'!B68)</f>
        <v>さぬき市・三木町山林組合</v>
      </c>
      <c r="BZ34" s="368"/>
      <c r="CA34" s="368"/>
      <c r="CB34" s="368"/>
      <c r="CC34" s="368"/>
      <c r="CD34" s="368"/>
      <c r="CE34" s="368"/>
      <c r="CF34" s="368"/>
      <c r="CG34" s="368"/>
      <c r="CH34" s="368"/>
      <c r="CI34" s="368"/>
      <c r="CJ34" s="368"/>
      <c r="CK34" s="368"/>
      <c r="CL34" s="368"/>
      <c r="CM34" s="368"/>
      <c r="CN34" s="181"/>
      <c r="CO34" s="367">
        <f>IF(CQ34="","",MAX(C34:D43,U34:V43,AM34:AN43,BE34:BF43,BW34:BX43)+1)</f>
        <v>17</v>
      </c>
      <c r="CP34" s="367"/>
      <c r="CQ34" s="368" t="str">
        <f>IF('各会計、関係団体の財政状況及び健全化判断比率'!BS7="","",'各会計、関係団体の財政状況及び健全化判断比率'!BS7)</f>
        <v>（公財）三木町文化振興財団</v>
      </c>
      <c r="CR34" s="368"/>
      <c r="CS34" s="368"/>
      <c r="CT34" s="368"/>
      <c r="CU34" s="368"/>
      <c r="CV34" s="368"/>
      <c r="CW34" s="368"/>
      <c r="CX34" s="368"/>
      <c r="CY34" s="368"/>
      <c r="CZ34" s="368"/>
      <c r="DA34" s="368"/>
      <c r="DB34" s="368"/>
      <c r="DC34" s="368"/>
      <c r="DD34" s="368"/>
      <c r="DE34" s="368"/>
      <c r="DG34" s="365" t="str">
        <f>IF('各会計、関係団体の財政状況及び健全化判断比率'!BR7="","",'各会計、関係団体の財政状況及び健全化判断比率'!BR7)</f>
        <v/>
      </c>
      <c r="DH34" s="365"/>
      <c r="DI34" s="208"/>
    </row>
    <row r="35" spans="1:113" ht="32.25" customHeight="1" x14ac:dyDescent="0.15">
      <c r="A35" s="181"/>
      <c r="B35" s="205"/>
      <c r="C35" s="367" t="str">
        <f>IF(E35="","",C34+1)</f>
        <v/>
      </c>
      <c r="D35" s="367"/>
      <c r="E35" s="368" t="str">
        <f>IF('各会計、関係団体の財政状況及び健全化判断比率'!B8="","",'各会計、関係団体の財政状況及び健全化判断比率'!B8)</f>
        <v/>
      </c>
      <c r="F35" s="368"/>
      <c r="G35" s="368"/>
      <c r="H35" s="368"/>
      <c r="I35" s="368"/>
      <c r="J35" s="368"/>
      <c r="K35" s="368"/>
      <c r="L35" s="368"/>
      <c r="M35" s="368"/>
      <c r="N35" s="368"/>
      <c r="O35" s="368"/>
      <c r="P35" s="368"/>
      <c r="Q35" s="368"/>
      <c r="R35" s="368"/>
      <c r="S35" s="368"/>
      <c r="T35" s="181"/>
      <c r="U35" s="367">
        <f>IF(W35="","",U34+1)</f>
        <v>3</v>
      </c>
      <c r="V35" s="367"/>
      <c r="W35" s="368" t="str">
        <f>IF('各会計、関係団体の財政状況及び健全化判断比率'!B29="","",'各会計、関係団体の財政状況及び健全化判断比率'!B29)</f>
        <v>介護保険事業特別会計</v>
      </c>
      <c r="X35" s="368"/>
      <c r="Y35" s="368"/>
      <c r="Z35" s="368"/>
      <c r="AA35" s="368"/>
      <c r="AB35" s="368"/>
      <c r="AC35" s="368"/>
      <c r="AD35" s="368"/>
      <c r="AE35" s="368"/>
      <c r="AF35" s="368"/>
      <c r="AG35" s="368"/>
      <c r="AH35" s="368"/>
      <c r="AI35" s="368"/>
      <c r="AJ35" s="368"/>
      <c r="AK35" s="368"/>
      <c r="AL35" s="181"/>
      <c r="AM35" s="367" t="str">
        <f t="shared" ref="AM35:AM43" si="0">IF(AO35="","",AM34+1)</f>
        <v/>
      </c>
      <c r="AN35" s="367"/>
      <c r="AO35" s="368"/>
      <c r="AP35" s="368"/>
      <c r="AQ35" s="368"/>
      <c r="AR35" s="368"/>
      <c r="AS35" s="368"/>
      <c r="AT35" s="368"/>
      <c r="AU35" s="368"/>
      <c r="AV35" s="368"/>
      <c r="AW35" s="368"/>
      <c r="AX35" s="368"/>
      <c r="AY35" s="368"/>
      <c r="AZ35" s="368"/>
      <c r="BA35" s="368"/>
      <c r="BB35" s="368"/>
      <c r="BC35" s="368"/>
      <c r="BD35" s="181"/>
      <c r="BE35" s="367">
        <f t="shared" ref="BE35:BE43" si="1">IF(BG35="","",BE34+1)</f>
        <v>7</v>
      </c>
      <c r="BF35" s="367"/>
      <c r="BG35" s="368" t="str">
        <f>IF('各会計、関係団体の財政状況及び健全化判断比率'!B33="","",'各会計、関係団体の財政状況及び健全化判断比率'!B33)</f>
        <v>公共下水道事業特別会計</v>
      </c>
      <c r="BH35" s="368"/>
      <c r="BI35" s="368"/>
      <c r="BJ35" s="368"/>
      <c r="BK35" s="368"/>
      <c r="BL35" s="368"/>
      <c r="BM35" s="368"/>
      <c r="BN35" s="368"/>
      <c r="BO35" s="368"/>
      <c r="BP35" s="368"/>
      <c r="BQ35" s="368"/>
      <c r="BR35" s="368"/>
      <c r="BS35" s="368"/>
      <c r="BT35" s="368"/>
      <c r="BU35" s="368"/>
      <c r="BV35" s="181"/>
      <c r="BW35" s="367">
        <f t="shared" ref="BW35:BW43" si="2">IF(BY35="","",BW34+1)</f>
        <v>9</v>
      </c>
      <c r="BX35" s="367"/>
      <c r="BY35" s="368" t="str">
        <f>IF('各会計、関係団体の財政状況及び健全化判断比率'!B69="","",'各会計、関係団体の財政状況及び健全化判断比率'!B69)</f>
        <v>東かがわ市外一市一町組合</v>
      </c>
      <c r="BZ35" s="368"/>
      <c r="CA35" s="368"/>
      <c r="CB35" s="368"/>
      <c r="CC35" s="368"/>
      <c r="CD35" s="368"/>
      <c r="CE35" s="368"/>
      <c r="CF35" s="368"/>
      <c r="CG35" s="368"/>
      <c r="CH35" s="368"/>
      <c r="CI35" s="368"/>
      <c r="CJ35" s="368"/>
      <c r="CK35" s="368"/>
      <c r="CL35" s="368"/>
      <c r="CM35" s="368"/>
      <c r="CN35" s="181"/>
      <c r="CO35" s="367">
        <f t="shared" ref="CO35:CO43" si="3">IF(CQ35="","",CO34+1)</f>
        <v>18</v>
      </c>
      <c r="CP35" s="367"/>
      <c r="CQ35" s="368" t="str">
        <f>IF('各会計、関係団体の財政状況及び健全化判断比率'!BS8="","",'各会計、関係団体の財政状況及び健全化判断比率'!BS8)</f>
        <v>（公財）三木町健康生きがい財団</v>
      </c>
      <c r="CR35" s="368"/>
      <c r="CS35" s="368"/>
      <c r="CT35" s="368"/>
      <c r="CU35" s="368"/>
      <c r="CV35" s="368"/>
      <c r="CW35" s="368"/>
      <c r="CX35" s="368"/>
      <c r="CY35" s="368"/>
      <c r="CZ35" s="368"/>
      <c r="DA35" s="368"/>
      <c r="DB35" s="368"/>
      <c r="DC35" s="368"/>
      <c r="DD35" s="368"/>
      <c r="DE35" s="368"/>
      <c r="DG35" s="365" t="str">
        <f>IF('各会計、関係団体の財政状況及び健全化判断比率'!BR8="","",'各会計、関係団体の財政状況及び健全化判断比率'!BR8)</f>
        <v/>
      </c>
      <c r="DH35" s="365"/>
      <c r="DI35" s="208"/>
    </row>
    <row r="36" spans="1:113" ht="32.25" customHeight="1" x14ac:dyDescent="0.15">
      <c r="A36" s="181"/>
      <c r="B36" s="205"/>
      <c r="C36" s="367" t="str">
        <f>IF(E36="","",C35+1)</f>
        <v/>
      </c>
      <c r="D36" s="367"/>
      <c r="E36" s="368" t="str">
        <f>IF('各会計、関係団体の財政状況及び健全化判断比率'!B9="","",'各会計、関係団体の財政状況及び健全化判断比率'!B9)</f>
        <v/>
      </c>
      <c r="F36" s="368"/>
      <c r="G36" s="368"/>
      <c r="H36" s="368"/>
      <c r="I36" s="368"/>
      <c r="J36" s="368"/>
      <c r="K36" s="368"/>
      <c r="L36" s="368"/>
      <c r="M36" s="368"/>
      <c r="N36" s="368"/>
      <c r="O36" s="368"/>
      <c r="P36" s="368"/>
      <c r="Q36" s="368"/>
      <c r="R36" s="368"/>
      <c r="S36" s="368"/>
      <c r="T36" s="181"/>
      <c r="U36" s="367">
        <f t="shared" ref="U36:U43" si="4">IF(W36="","",U35+1)</f>
        <v>4</v>
      </c>
      <c r="V36" s="367"/>
      <c r="W36" s="368" t="str">
        <f>IF('各会計、関係団体の財政状況及び健全化判断比率'!B30="","",'各会計、関係団体の財政状況及び健全化判断比率'!B30)</f>
        <v>後期高齢者医療事業特別会計</v>
      </c>
      <c r="X36" s="368"/>
      <c r="Y36" s="368"/>
      <c r="Z36" s="368"/>
      <c r="AA36" s="368"/>
      <c r="AB36" s="368"/>
      <c r="AC36" s="368"/>
      <c r="AD36" s="368"/>
      <c r="AE36" s="368"/>
      <c r="AF36" s="368"/>
      <c r="AG36" s="368"/>
      <c r="AH36" s="368"/>
      <c r="AI36" s="368"/>
      <c r="AJ36" s="368"/>
      <c r="AK36" s="368"/>
      <c r="AL36" s="181"/>
      <c r="AM36" s="367" t="str">
        <f t="shared" si="0"/>
        <v/>
      </c>
      <c r="AN36" s="367"/>
      <c r="AO36" s="368"/>
      <c r="AP36" s="368"/>
      <c r="AQ36" s="368"/>
      <c r="AR36" s="368"/>
      <c r="AS36" s="368"/>
      <c r="AT36" s="368"/>
      <c r="AU36" s="368"/>
      <c r="AV36" s="368"/>
      <c r="AW36" s="368"/>
      <c r="AX36" s="368"/>
      <c r="AY36" s="368"/>
      <c r="AZ36" s="368"/>
      <c r="BA36" s="368"/>
      <c r="BB36" s="368"/>
      <c r="BC36" s="368"/>
      <c r="BD36" s="181"/>
      <c r="BE36" s="367" t="str">
        <f t="shared" si="1"/>
        <v/>
      </c>
      <c r="BF36" s="367"/>
      <c r="BG36" s="368"/>
      <c r="BH36" s="368"/>
      <c r="BI36" s="368"/>
      <c r="BJ36" s="368"/>
      <c r="BK36" s="368"/>
      <c r="BL36" s="368"/>
      <c r="BM36" s="368"/>
      <c r="BN36" s="368"/>
      <c r="BO36" s="368"/>
      <c r="BP36" s="368"/>
      <c r="BQ36" s="368"/>
      <c r="BR36" s="368"/>
      <c r="BS36" s="368"/>
      <c r="BT36" s="368"/>
      <c r="BU36" s="368"/>
      <c r="BV36" s="181"/>
      <c r="BW36" s="367">
        <f t="shared" si="2"/>
        <v>10</v>
      </c>
      <c r="BX36" s="367"/>
      <c r="BY36" s="368" t="str">
        <f>IF('各会計、関係団体の財政状況及び健全化判断比率'!B70="","",'各会計、関係団体の財政状況及び健全化判断比率'!B70)</f>
        <v>香川県東部清掃施設組合</v>
      </c>
      <c r="BZ36" s="368"/>
      <c r="CA36" s="368"/>
      <c r="CB36" s="368"/>
      <c r="CC36" s="368"/>
      <c r="CD36" s="368"/>
      <c r="CE36" s="368"/>
      <c r="CF36" s="368"/>
      <c r="CG36" s="368"/>
      <c r="CH36" s="368"/>
      <c r="CI36" s="368"/>
      <c r="CJ36" s="368"/>
      <c r="CK36" s="368"/>
      <c r="CL36" s="368"/>
      <c r="CM36" s="368"/>
      <c r="CN36" s="181"/>
      <c r="CO36" s="367">
        <f t="shared" si="3"/>
        <v>19</v>
      </c>
      <c r="CP36" s="367"/>
      <c r="CQ36" s="368" t="str">
        <f>IF('各会計、関係団体の財政状況及び健全化判断比率'!BS9="","",'各会計、関係団体の財政状況及び健全化判断比率'!BS9)</f>
        <v>三木町土地開発公社</v>
      </c>
      <c r="CR36" s="368"/>
      <c r="CS36" s="368"/>
      <c r="CT36" s="368"/>
      <c r="CU36" s="368"/>
      <c r="CV36" s="368"/>
      <c r="CW36" s="368"/>
      <c r="CX36" s="368"/>
      <c r="CY36" s="368"/>
      <c r="CZ36" s="368"/>
      <c r="DA36" s="368"/>
      <c r="DB36" s="368"/>
      <c r="DC36" s="368"/>
      <c r="DD36" s="368"/>
      <c r="DE36" s="368"/>
      <c r="DG36" s="365" t="str">
        <f>IF('各会計、関係団体の財政状況及び健全化判断比率'!BR9="","",'各会計、関係団体の財政状況及び健全化判断比率'!BR9)</f>
        <v>〇</v>
      </c>
      <c r="DH36" s="365"/>
      <c r="DI36" s="208"/>
    </row>
    <row r="37" spans="1:113" ht="32.25" customHeight="1" x14ac:dyDescent="0.15">
      <c r="A37" s="181"/>
      <c r="B37" s="205"/>
      <c r="C37" s="367" t="str">
        <f>IF(E37="","",C36+1)</f>
        <v/>
      </c>
      <c r="D37" s="367"/>
      <c r="E37" s="368" t="str">
        <f>IF('各会計、関係団体の財政状況及び健全化判断比率'!B10="","",'各会計、関係団体の財政状況及び健全化判断比率'!B10)</f>
        <v/>
      </c>
      <c r="F37" s="368"/>
      <c r="G37" s="368"/>
      <c r="H37" s="368"/>
      <c r="I37" s="368"/>
      <c r="J37" s="368"/>
      <c r="K37" s="368"/>
      <c r="L37" s="368"/>
      <c r="M37" s="368"/>
      <c r="N37" s="368"/>
      <c r="O37" s="368"/>
      <c r="P37" s="368"/>
      <c r="Q37" s="368"/>
      <c r="R37" s="368"/>
      <c r="S37" s="368"/>
      <c r="T37" s="181"/>
      <c r="U37" s="367">
        <f t="shared" si="4"/>
        <v>5</v>
      </c>
      <c r="V37" s="367"/>
      <c r="W37" s="368" t="str">
        <f>IF('各会計、関係団体の財政状況及び健全化判断比率'!B31="","",'各会計、関係団体の財政状況及び健全化判断比率'!B31)</f>
        <v>介護予防サービス事業特別会計</v>
      </c>
      <c r="X37" s="368"/>
      <c r="Y37" s="368"/>
      <c r="Z37" s="368"/>
      <c r="AA37" s="368"/>
      <c r="AB37" s="368"/>
      <c r="AC37" s="368"/>
      <c r="AD37" s="368"/>
      <c r="AE37" s="368"/>
      <c r="AF37" s="368"/>
      <c r="AG37" s="368"/>
      <c r="AH37" s="368"/>
      <c r="AI37" s="368"/>
      <c r="AJ37" s="368"/>
      <c r="AK37" s="368"/>
      <c r="AL37" s="181"/>
      <c r="AM37" s="367" t="str">
        <f t="shared" si="0"/>
        <v/>
      </c>
      <c r="AN37" s="367"/>
      <c r="AO37" s="368"/>
      <c r="AP37" s="368"/>
      <c r="AQ37" s="368"/>
      <c r="AR37" s="368"/>
      <c r="AS37" s="368"/>
      <c r="AT37" s="368"/>
      <c r="AU37" s="368"/>
      <c r="AV37" s="368"/>
      <c r="AW37" s="368"/>
      <c r="AX37" s="368"/>
      <c r="AY37" s="368"/>
      <c r="AZ37" s="368"/>
      <c r="BA37" s="368"/>
      <c r="BB37" s="368"/>
      <c r="BC37" s="368"/>
      <c r="BD37" s="181"/>
      <c r="BE37" s="367" t="str">
        <f t="shared" si="1"/>
        <v/>
      </c>
      <c r="BF37" s="367"/>
      <c r="BG37" s="368"/>
      <c r="BH37" s="368"/>
      <c r="BI37" s="368"/>
      <c r="BJ37" s="368"/>
      <c r="BK37" s="368"/>
      <c r="BL37" s="368"/>
      <c r="BM37" s="368"/>
      <c r="BN37" s="368"/>
      <c r="BO37" s="368"/>
      <c r="BP37" s="368"/>
      <c r="BQ37" s="368"/>
      <c r="BR37" s="368"/>
      <c r="BS37" s="368"/>
      <c r="BT37" s="368"/>
      <c r="BU37" s="368"/>
      <c r="BV37" s="181"/>
      <c r="BW37" s="367">
        <f t="shared" si="2"/>
        <v>11</v>
      </c>
      <c r="BX37" s="367"/>
      <c r="BY37" s="368" t="str">
        <f>IF('各会計、関係団体の財政状況及び健全化判断比率'!B71="","",'各会計、関係団体の財政状況及び健全化判断比率'!B71)</f>
        <v>三木・長尾葬斎組合</v>
      </c>
      <c r="BZ37" s="368"/>
      <c r="CA37" s="368"/>
      <c r="CB37" s="368"/>
      <c r="CC37" s="368"/>
      <c r="CD37" s="368"/>
      <c r="CE37" s="368"/>
      <c r="CF37" s="368"/>
      <c r="CG37" s="368"/>
      <c r="CH37" s="368"/>
      <c r="CI37" s="368"/>
      <c r="CJ37" s="368"/>
      <c r="CK37" s="368"/>
      <c r="CL37" s="368"/>
      <c r="CM37" s="368"/>
      <c r="CN37" s="181"/>
      <c r="CO37" s="367" t="str">
        <f t="shared" si="3"/>
        <v/>
      </c>
      <c r="CP37" s="367"/>
      <c r="CQ37" s="368" t="str">
        <f>IF('各会計、関係団体の財政状況及び健全化判断比率'!BS10="","",'各会計、関係団体の財政状況及び健全化判断比率'!BS10)</f>
        <v/>
      </c>
      <c r="CR37" s="368"/>
      <c r="CS37" s="368"/>
      <c r="CT37" s="368"/>
      <c r="CU37" s="368"/>
      <c r="CV37" s="368"/>
      <c r="CW37" s="368"/>
      <c r="CX37" s="368"/>
      <c r="CY37" s="368"/>
      <c r="CZ37" s="368"/>
      <c r="DA37" s="368"/>
      <c r="DB37" s="368"/>
      <c r="DC37" s="368"/>
      <c r="DD37" s="368"/>
      <c r="DE37" s="368"/>
      <c r="DG37" s="365" t="str">
        <f>IF('各会計、関係団体の財政状況及び健全化判断比率'!BR10="","",'各会計、関係団体の財政状況及び健全化判断比率'!BR10)</f>
        <v/>
      </c>
      <c r="DH37" s="365"/>
      <c r="DI37" s="208"/>
    </row>
    <row r="38" spans="1:113" ht="32.25" customHeight="1" x14ac:dyDescent="0.15">
      <c r="A38" s="181"/>
      <c r="B38" s="205"/>
      <c r="C38" s="367" t="str">
        <f t="shared" ref="C38:C43" si="5">IF(E38="","",C37+1)</f>
        <v/>
      </c>
      <c r="D38" s="367"/>
      <c r="E38" s="368" t="str">
        <f>IF('各会計、関係団体の財政状況及び健全化判断比率'!B11="","",'各会計、関係団体の財政状況及び健全化判断比率'!B11)</f>
        <v/>
      </c>
      <c r="F38" s="368"/>
      <c r="G38" s="368"/>
      <c r="H38" s="368"/>
      <c r="I38" s="368"/>
      <c r="J38" s="368"/>
      <c r="K38" s="368"/>
      <c r="L38" s="368"/>
      <c r="M38" s="368"/>
      <c r="N38" s="368"/>
      <c r="O38" s="368"/>
      <c r="P38" s="368"/>
      <c r="Q38" s="368"/>
      <c r="R38" s="368"/>
      <c r="S38" s="368"/>
      <c r="T38" s="181"/>
      <c r="U38" s="367" t="str">
        <f t="shared" si="4"/>
        <v/>
      </c>
      <c r="V38" s="367"/>
      <c r="W38" s="368"/>
      <c r="X38" s="368"/>
      <c r="Y38" s="368"/>
      <c r="Z38" s="368"/>
      <c r="AA38" s="368"/>
      <c r="AB38" s="368"/>
      <c r="AC38" s="368"/>
      <c r="AD38" s="368"/>
      <c r="AE38" s="368"/>
      <c r="AF38" s="368"/>
      <c r="AG38" s="368"/>
      <c r="AH38" s="368"/>
      <c r="AI38" s="368"/>
      <c r="AJ38" s="368"/>
      <c r="AK38" s="368"/>
      <c r="AL38" s="181"/>
      <c r="AM38" s="367" t="str">
        <f t="shared" si="0"/>
        <v/>
      </c>
      <c r="AN38" s="367"/>
      <c r="AO38" s="368"/>
      <c r="AP38" s="368"/>
      <c r="AQ38" s="368"/>
      <c r="AR38" s="368"/>
      <c r="AS38" s="368"/>
      <c r="AT38" s="368"/>
      <c r="AU38" s="368"/>
      <c r="AV38" s="368"/>
      <c r="AW38" s="368"/>
      <c r="AX38" s="368"/>
      <c r="AY38" s="368"/>
      <c r="AZ38" s="368"/>
      <c r="BA38" s="368"/>
      <c r="BB38" s="368"/>
      <c r="BC38" s="368"/>
      <c r="BD38" s="181"/>
      <c r="BE38" s="367" t="str">
        <f t="shared" si="1"/>
        <v/>
      </c>
      <c r="BF38" s="367"/>
      <c r="BG38" s="368"/>
      <c r="BH38" s="368"/>
      <c r="BI38" s="368"/>
      <c r="BJ38" s="368"/>
      <c r="BK38" s="368"/>
      <c r="BL38" s="368"/>
      <c r="BM38" s="368"/>
      <c r="BN38" s="368"/>
      <c r="BO38" s="368"/>
      <c r="BP38" s="368"/>
      <c r="BQ38" s="368"/>
      <c r="BR38" s="368"/>
      <c r="BS38" s="368"/>
      <c r="BT38" s="368"/>
      <c r="BU38" s="368"/>
      <c r="BV38" s="181"/>
      <c r="BW38" s="367">
        <f t="shared" si="2"/>
        <v>12</v>
      </c>
      <c r="BX38" s="367"/>
      <c r="BY38" s="368" t="str">
        <f>IF('各会計、関係団体の財政状況及び健全化判断比率'!B72="","",'各会計、関係団体の財政状況及び健全化判断比率'!B72)</f>
        <v>香川県市町総合事務組合</v>
      </c>
      <c r="BZ38" s="368"/>
      <c r="CA38" s="368"/>
      <c r="CB38" s="368"/>
      <c r="CC38" s="368"/>
      <c r="CD38" s="368"/>
      <c r="CE38" s="368"/>
      <c r="CF38" s="368"/>
      <c r="CG38" s="368"/>
      <c r="CH38" s="368"/>
      <c r="CI38" s="368"/>
      <c r="CJ38" s="368"/>
      <c r="CK38" s="368"/>
      <c r="CL38" s="368"/>
      <c r="CM38" s="368"/>
      <c r="CN38" s="181"/>
      <c r="CO38" s="367" t="str">
        <f t="shared" si="3"/>
        <v/>
      </c>
      <c r="CP38" s="367"/>
      <c r="CQ38" s="368" t="str">
        <f>IF('各会計、関係団体の財政状況及び健全化判断比率'!BS11="","",'各会計、関係団体の財政状況及び健全化判断比率'!BS11)</f>
        <v/>
      </c>
      <c r="CR38" s="368"/>
      <c r="CS38" s="368"/>
      <c r="CT38" s="368"/>
      <c r="CU38" s="368"/>
      <c r="CV38" s="368"/>
      <c r="CW38" s="368"/>
      <c r="CX38" s="368"/>
      <c r="CY38" s="368"/>
      <c r="CZ38" s="368"/>
      <c r="DA38" s="368"/>
      <c r="DB38" s="368"/>
      <c r="DC38" s="368"/>
      <c r="DD38" s="368"/>
      <c r="DE38" s="368"/>
      <c r="DG38" s="365" t="str">
        <f>IF('各会計、関係団体の財政状況及び健全化判断比率'!BR11="","",'各会計、関係団体の財政状況及び健全化判断比率'!BR11)</f>
        <v/>
      </c>
      <c r="DH38" s="365"/>
      <c r="DI38" s="208"/>
    </row>
    <row r="39" spans="1:113" ht="32.25" customHeight="1" x14ac:dyDescent="0.15">
      <c r="A39" s="181"/>
      <c r="B39" s="205"/>
      <c r="C39" s="367" t="str">
        <f t="shared" si="5"/>
        <v/>
      </c>
      <c r="D39" s="367"/>
      <c r="E39" s="368" t="str">
        <f>IF('各会計、関係団体の財政状況及び健全化判断比率'!B12="","",'各会計、関係団体の財政状況及び健全化判断比率'!B12)</f>
        <v/>
      </c>
      <c r="F39" s="368"/>
      <c r="G39" s="368"/>
      <c r="H39" s="368"/>
      <c r="I39" s="368"/>
      <c r="J39" s="368"/>
      <c r="K39" s="368"/>
      <c r="L39" s="368"/>
      <c r="M39" s="368"/>
      <c r="N39" s="368"/>
      <c r="O39" s="368"/>
      <c r="P39" s="368"/>
      <c r="Q39" s="368"/>
      <c r="R39" s="368"/>
      <c r="S39" s="368"/>
      <c r="T39" s="181"/>
      <c r="U39" s="367" t="str">
        <f t="shared" si="4"/>
        <v/>
      </c>
      <c r="V39" s="367"/>
      <c r="W39" s="368"/>
      <c r="X39" s="368"/>
      <c r="Y39" s="368"/>
      <c r="Z39" s="368"/>
      <c r="AA39" s="368"/>
      <c r="AB39" s="368"/>
      <c r="AC39" s="368"/>
      <c r="AD39" s="368"/>
      <c r="AE39" s="368"/>
      <c r="AF39" s="368"/>
      <c r="AG39" s="368"/>
      <c r="AH39" s="368"/>
      <c r="AI39" s="368"/>
      <c r="AJ39" s="368"/>
      <c r="AK39" s="368"/>
      <c r="AL39" s="181"/>
      <c r="AM39" s="367" t="str">
        <f t="shared" si="0"/>
        <v/>
      </c>
      <c r="AN39" s="367"/>
      <c r="AO39" s="368"/>
      <c r="AP39" s="368"/>
      <c r="AQ39" s="368"/>
      <c r="AR39" s="368"/>
      <c r="AS39" s="368"/>
      <c r="AT39" s="368"/>
      <c r="AU39" s="368"/>
      <c r="AV39" s="368"/>
      <c r="AW39" s="368"/>
      <c r="AX39" s="368"/>
      <c r="AY39" s="368"/>
      <c r="AZ39" s="368"/>
      <c r="BA39" s="368"/>
      <c r="BB39" s="368"/>
      <c r="BC39" s="368"/>
      <c r="BD39" s="181"/>
      <c r="BE39" s="367" t="str">
        <f t="shared" si="1"/>
        <v/>
      </c>
      <c r="BF39" s="367"/>
      <c r="BG39" s="368"/>
      <c r="BH39" s="368"/>
      <c r="BI39" s="368"/>
      <c r="BJ39" s="368"/>
      <c r="BK39" s="368"/>
      <c r="BL39" s="368"/>
      <c r="BM39" s="368"/>
      <c r="BN39" s="368"/>
      <c r="BO39" s="368"/>
      <c r="BP39" s="368"/>
      <c r="BQ39" s="368"/>
      <c r="BR39" s="368"/>
      <c r="BS39" s="368"/>
      <c r="BT39" s="368"/>
      <c r="BU39" s="368"/>
      <c r="BV39" s="181"/>
      <c r="BW39" s="367">
        <f t="shared" si="2"/>
        <v>13</v>
      </c>
      <c r="BX39" s="367"/>
      <c r="BY39" s="368" t="str">
        <f>IF('各会計、関係団体の財政状況及び健全化判断比率'!B73="","",'各会計、関係団体の財政状況及び健全化判断比率'!B73)</f>
        <v>香川県後期高齢者医療広域連合（一般会計）</v>
      </c>
      <c r="BZ39" s="368"/>
      <c r="CA39" s="368"/>
      <c r="CB39" s="368"/>
      <c r="CC39" s="368"/>
      <c r="CD39" s="368"/>
      <c r="CE39" s="368"/>
      <c r="CF39" s="368"/>
      <c r="CG39" s="368"/>
      <c r="CH39" s="368"/>
      <c r="CI39" s="368"/>
      <c r="CJ39" s="368"/>
      <c r="CK39" s="368"/>
      <c r="CL39" s="368"/>
      <c r="CM39" s="368"/>
      <c r="CN39" s="181"/>
      <c r="CO39" s="367" t="str">
        <f t="shared" si="3"/>
        <v/>
      </c>
      <c r="CP39" s="367"/>
      <c r="CQ39" s="368" t="str">
        <f>IF('各会計、関係団体の財政状況及び健全化判断比率'!BS12="","",'各会計、関係団体の財政状況及び健全化判断比率'!BS12)</f>
        <v/>
      </c>
      <c r="CR39" s="368"/>
      <c r="CS39" s="368"/>
      <c r="CT39" s="368"/>
      <c r="CU39" s="368"/>
      <c r="CV39" s="368"/>
      <c r="CW39" s="368"/>
      <c r="CX39" s="368"/>
      <c r="CY39" s="368"/>
      <c r="CZ39" s="368"/>
      <c r="DA39" s="368"/>
      <c r="DB39" s="368"/>
      <c r="DC39" s="368"/>
      <c r="DD39" s="368"/>
      <c r="DE39" s="368"/>
      <c r="DG39" s="365" t="str">
        <f>IF('各会計、関係団体の財政状況及び健全化判断比率'!BR12="","",'各会計、関係団体の財政状況及び健全化判断比率'!BR12)</f>
        <v/>
      </c>
      <c r="DH39" s="365"/>
      <c r="DI39" s="208"/>
    </row>
    <row r="40" spans="1:113" ht="32.25" customHeight="1" x14ac:dyDescent="0.15">
      <c r="A40" s="181"/>
      <c r="B40" s="205"/>
      <c r="C40" s="367" t="str">
        <f t="shared" si="5"/>
        <v/>
      </c>
      <c r="D40" s="367"/>
      <c r="E40" s="368" t="str">
        <f>IF('各会計、関係団体の財政状況及び健全化判断比率'!B13="","",'各会計、関係団体の財政状況及び健全化判断比率'!B13)</f>
        <v/>
      </c>
      <c r="F40" s="368"/>
      <c r="G40" s="368"/>
      <c r="H40" s="368"/>
      <c r="I40" s="368"/>
      <c r="J40" s="368"/>
      <c r="K40" s="368"/>
      <c r="L40" s="368"/>
      <c r="M40" s="368"/>
      <c r="N40" s="368"/>
      <c r="O40" s="368"/>
      <c r="P40" s="368"/>
      <c r="Q40" s="368"/>
      <c r="R40" s="368"/>
      <c r="S40" s="368"/>
      <c r="T40" s="181"/>
      <c r="U40" s="367" t="str">
        <f t="shared" si="4"/>
        <v/>
      </c>
      <c r="V40" s="367"/>
      <c r="W40" s="368"/>
      <c r="X40" s="368"/>
      <c r="Y40" s="368"/>
      <c r="Z40" s="368"/>
      <c r="AA40" s="368"/>
      <c r="AB40" s="368"/>
      <c r="AC40" s="368"/>
      <c r="AD40" s="368"/>
      <c r="AE40" s="368"/>
      <c r="AF40" s="368"/>
      <c r="AG40" s="368"/>
      <c r="AH40" s="368"/>
      <c r="AI40" s="368"/>
      <c r="AJ40" s="368"/>
      <c r="AK40" s="368"/>
      <c r="AL40" s="181"/>
      <c r="AM40" s="367" t="str">
        <f t="shared" si="0"/>
        <v/>
      </c>
      <c r="AN40" s="367"/>
      <c r="AO40" s="368"/>
      <c r="AP40" s="368"/>
      <c r="AQ40" s="368"/>
      <c r="AR40" s="368"/>
      <c r="AS40" s="368"/>
      <c r="AT40" s="368"/>
      <c r="AU40" s="368"/>
      <c r="AV40" s="368"/>
      <c r="AW40" s="368"/>
      <c r="AX40" s="368"/>
      <c r="AY40" s="368"/>
      <c r="AZ40" s="368"/>
      <c r="BA40" s="368"/>
      <c r="BB40" s="368"/>
      <c r="BC40" s="368"/>
      <c r="BD40" s="181"/>
      <c r="BE40" s="367" t="str">
        <f t="shared" si="1"/>
        <v/>
      </c>
      <c r="BF40" s="367"/>
      <c r="BG40" s="368"/>
      <c r="BH40" s="368"/>
      <c r="BI40" s="368"/>
      <c r="BJ40" s="368"/>
      <c r="BK40" s="368"/>
      <c r="BL40" s="368"/>
      <c r="BM40" s="368"/>
      <c r="BN40" s="368"/>
      <c r="BO40" s="368"/>
      <c r="BP40" s="368"/>
      <c r="BQ40" s="368"/>
      <c r="BR40" s="368"/>
      <c r="BS40" s="368"/>
      <c r="BT40" s="368"/>
      <c r="BU40" s="368"/>
      <c r="BV40" s="181"/>
      <c r="BW40" s="367">
        <f t="shared" si="2"/>
        <v>14</v>
      </c>
      <c r="BX40" s="367"/>
      <c r="BY40" s="368" t="str">
        <f>IF('各会計、関係団体の財政状況及び健全化判断比率'!B74="","",'各会計、関係団体の財政状況及び健全化判断比率'!B74)</f>
        <v>香川県後期高齢者医療広域連合（後期高齢者医療事業）</v>
      </c>
      <c r="BZ40" s="368"/>
      <c r="CA40" s="368"/>
      <c r="CB40" s="368"/>
      <c r="CC40" s="368"/>
      <c r="CD40" s="368"/>
      <c r="CE40" s="368"/>
      <c r="CF40" s="368"/>
      <c r="CG40" s="368"/>
      <c r="CH40" s="368"/>
      <c r="CI40" s="368"/>
      <c r="CJ40" s="368"/>
      <c r="CK40" s="368"/>
      <c r="CL40" s="368"/>
      <c r="CM40" s="368"/>
      <c r="CN40" s="181"/>
      <c r="CO40" s="367" t="str">
        <f t="shared" si="3"/>
        <v/>
      </c>
      <c r="CP40" s="367"/>
      <c r="CQ40" s="368" t="str">
        <f>IF('各会計、関係団体の財政状況及び健全化判断比率'!BS13="","",'各会計、関係団体の財政状況及び健全化判断比率'!BS13)</f>
        <v/>
      </c>
      <c r="CR40" s="368"/>
      <c r="CS40" s="368"/>
      <c r="CT40" s="368"/>
      <c r="CU40" s="368"/>
      <c r="CV40" s="368"/>
      <c r="CW40" s="368"/>
      <c r="CX40" s="368"/>
      <c r="CY40" s="368"/>
      <c r="CZ40" s="368"/>
      <c r="DA40" s="368"/>
      <c r="DB40" s="368"/>
      <c r="DC40" s="368"/>
      <c r="DD40" s="368"/>
      <c r="DE40" s="368"/>
      <c r="DG40" s="365" t="str">
        <f>IF('各会計、関係団体の財政状況及び健全化判断比率'!BR13="","",'各会計、関係団体の財政状況及び健全化判断比率'!BR13)</f>
        <v/>
      </c>
      <c r="DH40" s="365"/>
      <c r="DI40" s="208"/>
    </row>
    <row r="41" spans="1:113" ht="32.25" customHeight="1" x14ac:dyDescent="0.15">
      <c r="A41" s="181"/>
      <c r="B41" s="205"/>
      <c r="C41" s="367" t="str">
        <f t="shared" si="5"/>
        <v/>
      </c>
      <c r="D41" s="367"/>
      <c r="E41" s="368" t="str">
        <f>IF('各会計、関係団体の財政状況及び健全化判断比率'!B14="","",'各会計、関係団体の財政状況及び健全化判断比率'!B14)</f>
        <v/>
      </c>
      <c r="F41" s="368"/>
      <c r="G41" s="368"/>
      <c r="H41" s="368"/>
      <c r="I41" s="368"/>
      <c r="J41" s="368"/>
      <c r="K41" s="368"/>
      <c r="L41" s="368"/>
      <c r="M41" s="368"/>
      <c r="N41" s="368"/>
      <c r="O41" s="368"/>
      <c r="P41" s="368"/>
      <c r="Q41" s="368"/>
      <c r="R41" s="368"/>
      <c r="S41" s="368"/>
      <c r="T41" s="181"/>
      <c r="U41" s="367" t="str">
        <f t="shared" si="4"/>
        <v/>
      </c>
      <c r="V41" s="367"/>
      <c r="W41" s="368"/>
      <c r="X41" s="368"/>
      <c r="Y41" s="368"/>
      <c r="Z41" s="368"/>
      <c r="AA41" s="368"/>
      <c r="AB41" s="368"/>
      <c r="AC41" s="368"/>
      <c r="AD41" s="368"/>
      <c r="AE41" s="368"/>
      <c r="AF41" s="368"/>
      <c r="AG41" s="368"/>
      <c r="AH41" s="368"/>
      <c r="AI41" s="368"/>
      <c r="AJ41" s="368"/>
      <c r="AK41" s="368"/>
      <c r="AL41" s="181"/>
      <c r="AM41" s="367" t="str">
        <f t="shared" si="0"/>
        <v/>
      </c>
      <c r="AN41" s="367"/>
      <c r="AO41" s="368"/>
      <c r="AP41" s="368"/>
      <c r="AQ41" s="368"/>
      <c r="AR41" s="368"/>
      <c r="AS41" s="368"/>
      <c r="AT41" s="368"/>
      <c r="AU41" s="368"/>
      <c r="AV41" s="368"/>
      <c r="AW41" s="368"/>
      <c r="AX41" s="368"/>
      <c r="AY41" s="368"/>
      <c r="AZ41" s="368"/>
      <c r="BA41" s="368"/>
      <c r="BB41" s="368"/>
      <c r="BC41" s="368"/>
      <c r="BD41" s="181"/>
      <c r="BE41" s="367" t="str">
        <f t="shared" si="1"/>
        <v/>
      </c>
      <c r="BF41" s="367"/>
      <c r="BG41" s="368"/>
      <c r="BH41" s="368"/>
      <c r="BI41" s="368"/>
      <c r="BJ41" s="368"/>
      <c r="BK41" s="368"/>
      <c r="BL41" s="368"/>
      <c r="BM41" s="368"/>
      <c r="BN41" s="368"/>
      <c r="BO41" s="368"/>
      <c r="BP41" s="368"/>
      <c r="BQ41" s="368"/>
      <c r="BR41" s="368"/>
      <c r="BS41" s="368"/>
      <c r="BT41" s="368"/>
      <c r="BU41" s="368"/>
      <c r="BV41" s="181"/>
      <c r="BW41" s="367">
        <f t="shared" si="2"/>
        <v>15</v>
      </c>
      <c r="BX41" s="367"/>
      <c r="BY41" s="368" t="str">
        <f>IF('各会計、関係団体の財政状況及び健全化判断比率'!B75="","",'各会計、関係団体の財政状況及び健全化判断比率'!B75)</f>
        <v>香川県広域水道企業団（水道事業会計）</v>
      </c>
      <c r="BZ41" s="368"/>
      <c r="CA41" s="368"/>
      <c r="CB41" s="368"/>
      <c r="CC41" s="368"/>
      <c r="CD41" s="368"/>
      <c r="CE41" s="368"/>
      <c r="CF41" s="368"/>
      <c r="CG41" s="368"/>
      <c r="CH41" s="368"/>
      <c r="CI41" s="368"/>
      <c r="CJ41" s="368"/>
      <c r="CK41" s="368"/>
      <c r="CL41" s="368"/>
      <c r="CM41" s="368"/>
      <c r="CN41" s="181"/>
      <c r="CO41" s="367" t="str">
        <f t="shared" si="3"/>
        <v/>
      </c>
      <c r="CP41" s="367"/>
      <c r="CQ41" s="368" t="str">
        <f>IF('各会計、関係団体の財政状況及び健全化判断比率'!BS14="","",'各会計、関係団体の財政状況及び健全化判断比率'!BS14)</f>
        <v/>
      </c>
      <c r="CR41" s="368"/>
      <c r="CS41" s="368"/>
      <c r="CT41" s="368"/>
      <c r="CU41" s="368"/>
      <c r="CV41" s="368"/>
      <c r="CW41" s="368"/>
      <c r="CX41" s="368"/>
      <c r="CY41" s="368"/>
      <c r="CZ41" s="368"/>
      <c r="DA41" s="368"/>
      <c r="DB41" s="368"/>
      <c r="DC41" s="368"/>
      <c r="DD41" s="368"/>
      <c r="DE41" s="368"/>
      <c r="DG41" s="365" t="str">
        <f>IF('各会計、関係団体の財政状況及び健全化判断比率'!BR14="","",'各会計、関係団体の財政状況及び健全化判断比率'!BR14)</f>
        <v/>
      </c>
      <c r="DH41" s="365"/>
      <c r="DI41" s="208"/>
    </row>
    <row r="42" spans="1:113" ht="32.25" customHeight="1" x14ac:dyDescent="0.15">
      <c r="B42" s="205"/>
      <c r="C42" s="367" t="str">
        <f t="shared" si="5"/>
        <v/>
      </c>
      <c r="D42" s="367"/>
      <c r="E42" s="368" t="str">
        <f>IF('各会計、関係団体の財政状況及び健全化判断比率'!B15="","",'各会計、関係団体の財政状況及び健全化判断比率'!B15)</f>
        <v/>
      </c>
      <c r="F42" s="368"/>
      <c r="G42" s="368"/>
      <c r="H42" s="368"/>
      <c r="I42" s="368"/>
      <c r="J42" s="368"/>
      <c r="K42" s="368"/>
      <c r="L42" s="368"/>
      <c r="M42" s="368"/>
      <c r="N42" s="368"/>
      <c r="O42" s="368"/>
      <c r="P42" s="368"/>
      <c r="Q42" s="368"/>
      <c r="R42" s="368"/>
      <c r="S42" s="368"/>
      <c r="T42" s="181"/>
      <c r="U42" s="367" t="str">
        <f t="shared" si="4"/>
        <v/>
      </c>
      <c r="V42" s="367"/>
      <c r="W42" s="368"/>
      <c r="X42" s="368"/>
      <c r="Y42" s="368"/>
      <c r="Z42" s="368"/>
      <c r="AA42" s="368"/>
      <c r="AB42" s="368"/>
      <c r="AC42" s="368"/>
      <c r="AD42" s="368"/>
      <c r="AE42" s="368"/>
      <c r="AF42" s="368"/>
      <c r="AG42" s="368"/>
      <c r="AH42" s="368"/>
      <c r="AI42" s="368"/>
      <c r="AJ42" s="368"/>
      <c r="AK42" s="368"/>
      <c r="AL42" s="181"/>
      <c r="AM42" s="367" t="str">
        <f t="shared" si="0"/>
        <v/>
      </c>
      <c r="AN42" s="367"/>
      <c r="AO42" s="368"/>
      <c r="AP42" s="368"/>
      <c r="AQ42" s="368"/>
      <c r="AR42" s="368"/>
      <c r="AS42" s="368"/>
      <c r="AT42" s="368"/>
      <c r="AU42" s="368"/>
      <c r="AV42" s="368"/>
      <c r="AW42" s="368"/>
      <c r="AX42" s="368"/>
      <c r="AY42" s="368"/>
      <c r="AZ42" s="368"/>
      <c r="BA42" s="368"/>
      <c r="BB42" s="368"/>
      <c r="BC42" s="368"/>
      <c r="BD42" s="181"/>
      <c r="BE42" s="367" t="str">
        <f t="shared" si="1"/>
        <v/>
      </c>
      <c r="BF42" s="367"/>
      <c r="BG42" s="368"/>
      <c r="BH42" s="368"/>
      <c r="BI42" s="368"/>
      <c r="BJ42" s="368"/>
      <c r="BK42" s="368"/>
      <c r="BL42" s="368"/>
      <c r="BM42" s="368"/>
      <c r="BN42" s="368"/>
      <c r="BO42" s="368"/>
      <c r="BP42" s="368"/>
      <c r="BQ42" s="368"/>
      <c r="BR42" s="368"/>
      <c r="BS42" s="368"/>
      <c r="BT42" s="368"/>
      <c r="BU42" s="368"/>
      <c r="BV42" s="181"/>
      <c r="BW42" s="367">
        <f t="shared" si="2"/>
        <v>16</v>
      </c>
      <c r="BX42" s="367"/>
      <c r="BY42" s="368" t="str">
        <f>IF('各会計、関係団体の財政状況及び健全化判断比率'!B76="","",'各会計、関係団体の財政状況及び健全化判断比率'!B76)</f>
        <v>香川県広域水道企業団（工業用水道事業会計）</v>
      </c>
      <c r="BZ42" s="368"/>
      <c r="CA42" s="368"/>
      <c r="CB42" s="368"/>
      <c r="CC42" s="368"/>
      <c r="CD42" s="368"/>
      <c r="CE42" s="368"/>
      <c r="CF42" s="368"/>
      <c r="CG42" s="368"/>
      <c r="CH42" s="368"/>
      <c r="CI42" s="368"/>
      <c r="CJ42" s="368"/>
      <c r="CK42" s="368"/>
      <c r="CL42" s="368"/>
      <c r="CM42" s="368"/>
      <c r="CN42" s="181"/>
      <c r="CO42" s="367" t="str">
        <f t="shared" si="3"/>
        <v/>
      </c>
      <c r="CP42" s="367"/>
      <c r="CQ42" s="368" t="str">
        <f>IF('各会計、関係団体の財政状況及び健全化判断比率'!BS15="","",'各会計、関係団体の財政状況及び健全化判断比率'!BS15)</f>
        <v/>
      </c>
      <c r="CR42" s="368"/>
      <c r="CS42" s="368"/>
      <c r="CT42" s="368"/>
      <c r="CU42" s="368"/>
      <c r="CV42" s="368"/>
      <c r="CW42" s="368"/>
      <c r="CX42" s="368"/>
      <c r="CY42" s="368"/>
      <c r="CZ42" s="368"/>
      <c r="DA42" s="368"/>
      <c r="DB42" s="368"/>
      <c r="DC42" s="368"/>
      <c r="DD42" s="368"/>
      <c r="DE42" s="368"/>
      <c r="DG42" s="365" t="str">
        <f>IF('各会計、関係団体の財政状況及び健全化判断比率'!BR15="","",'各会計、関係団体の財政状況及び健全化判断比率'!BR15)</f>
        <v/>
      </c>
      <c r="DH42" s="365"/>
      <c r="DI42" s="208"/>
    </row>
    <row r="43" spans="1:113" ht="32.25" customHeight="1" x14ac:dyDescent="0.15">
      <c r="B43" s="205"/>
      <c r="C43" s="367" t="str">
        <f t="shared" si="5"/>
        <v/>
      </c>
      <c r="D43" s="367"/>
      <c r="E43" s="368" t="str">
        <f>IF('各会計、関係団体の財政状況及び健全化判断比率'!B16="","",'各会計、関係団体の財政状況及び健全化判断比率'!B16)</f>
        <v/>
      </c>
      <c r="F43" s="368"/>
      <c r="G43" s="368"/>
      <c r="H43" s="368"/>
      <c r="I43" s="368"/>
      <c r="J43" s="368"/>
      <c r="K43" s="368"/>
      <c r="L43" s="368"/>
      <c r="M43" s="368"/>
      <c r="N43" s="368"/>
      <c r="O43" s="368"/>
      <c r="P43" s="368"/>
      <c r="Q43" s="368"/>
      <c r="R43" s="368"/>
      <c r="S43" s="368"/>
      <c r="T43" s="181"/>
      <c r="U43" s="367" t="str">
        <f t="shared" si="4"/>
        <v/>
      </c>
      <c r="V43" s="367"/>
      <c r="W43" s="368"/>
      <c r="X43" s="368"/>
      <c r="Y43" s="368"/>
      <c r="Z43" s="368"/>
      <c r="AA43" s="368"/>
      <c r="AB43" s="368"/>
      <c r="AC43" s="368"/>
      <c r="AD43" s="368"/>
      <c r="AE43" s="368"/>
      <c r="AF43" s="368"/>
      <c r="AG43" s="368"/>
      <c r="AH43" s="368"/>
      <c r="AI43" s="368"/>
      <c r="AJ43" s="368"/>
      <c r="AK43" s="368"/>
      <c r="AL43" s="181"/>
      <c r="AM43" s="367" t="str">
        <f t="shared" si="0"/>
        <v/>
      </c>
      <c r="AN43" s="367"/>
      <c r="AO43" s="368"/>
      <c r="AP43" s="368"/>
      <c r="AQ43" s="368"/>
      <c r="AR43" s="368"/>
      <c r="AS43" s="368"/>
      <c r="AT43" s="368"/>
      <c r="AU43" s="368"/>
      <c r="AV43" s="368"/>
      <c r="AW43" s="368"/>
      <c r="AX43" s="368"/>
      <c r="AY43" s="368"/>
      <c r="AZ43" s="368"/>
      <c r="BA43" s="368"/>
      <c r="BB43" s="368"/>
      <c r="BC43" s="368"/>
      <c r="BD43" s="181"/>
      <c r="BE43" s="367" t="str">
        <f t="shared" si="1"/>
        <v/>
      </c>
      <c r="BF43" s="367"/>
      <c r="BG43" s="368"/>
      <c r="BH43" s="368"/>
      <c r="BI43" s="368"/>
      <c r="BJ43" s="368"/>
      <c r="BK43" s="368"/>
      <c r="BL43" s="368"/>
      <c r="BM43" s="368"/>
      <c r="BN43" s="368"/>
      <c r="BO43" s="368"/>
      <c r="BP43" s="368"/>
      <c r="BQ43" s="368"/>
      <c r="BR43" s="368"/>
      <c r="BS43" s="368"/>
      <c r="BT43" s="368"/>
      <c r="BU43" s="368"/>
      <c r="BV43" s="181"/>
      <c r="BW43" s="367" t="str">
        <f t="shared" si="2"/>
        <v/>
      </c>
      <c r="BX43" s="367"/>
      <c r="BY43" s="368" t="str">
        <f>IF('各会計、関係団体の財政状況及び健全化判断比率'!B77="","",'各会計、関係団体の財政状況及び健全化判断比率'!B77)</f>
        <v/>
      </c>
      <c r="BZ43" s="368"/>
      <c r="CA43" s="368"/>
      <c r="CB43" s="368"/>
      <c r="CC43" s="368"/>
      <c r="CD43" s="368"/>
      <c r="CE43" s="368"/>
      <c r="CF43" s="368"/>
      <c r="CG43" s="368"/>
      <c r="CH43" s="368"/>
      <c r="CI43" s="368"/>
      <c r="CJ43" s="368"/>
      <c r="CK43" s="368"/>
      <c r="CL43" s="368"/>
      <c r="CM43" s="368"/>
      <c r="CN43" s="181"/>
      <c r="CO43" s="367" t="str">
        <f t="shared" si="3"/>
        <v/>
      </c>
      <c r="CP43" s="367"/>
      <c r="CQ43" s="368" t="str">
        <f>IF('各会計、関係団体の財政状況及び健全化判断比率'!BS16="","",'各会計、関係団体の財政状況及び健全化判断比率'!BS16)</f>
        <v/>
      </c>
      <c r="CR43" s="368"/>
      <c r="CS43" s="368"/>
      <c r="CT43" s="368"/>
      <c r="CU43" s="368"/>
      <c r="CV43" s="368"/>
      <c r="CW43" s="368"/>
      <c r="CX43" s="368"/>
      <c r="CY43" s="368"/>
      <c r="CZ43" s="368"/>
      <c r="DA43" s="368"/>
      <c r="DB43" s="368"/>
      <c r="DC43" s="368"/>
      <c r="DD43" s="368"/>
      <c r="DE43" s="368"/>
      <c r="DG43" s="365" t="str">
        <f>IF('各会計、関係団体の財政状況及び健全化判断比率'!BR16="","",'各会計、関係団体の財政状況及び健全化判断比率'!BR16)</f>
        <v/>
      </c>
      <c r="DH43" s="36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193</v>
      </c>
      <c r="E46" s="364" t="s">
        <v>194</v>
      </c>
      <c r="F46" s="364"/>
      <c r="G46" s="364"/>
      <c r="H46" s="364"/>
      <c r="I46" s="364"/>
      <c r="J46" s="364"/>
      <c r="K46" s="364"/>
      <c r="L46" s="364"/>
      <c r="M46" s="364"/>
      <c r="N46" s="364"/>
      <c r="O46" s="364"/>
      <c r="P46" s="364"/>
      <c r="Q46" s="364"/>
      <c r="R46" s="364"/>
      <c r="S46" s="364"/>
      <c r="T46" s="364"/>
      <c r="U46" s="364"/>
      <c r="V46" s="364"/>
      <c r="W46" s="364"/>
      <c r="X46" s="364"/>
      <c r="Y46" s="364"/>
      <c r="Z46" s="364"/>
      <c r="AA46" s="364"/>
      <c r="AB46" s="364"/>
      <c r="AC46" s="364"/>
      <c r="AD46" s="364"/>
      <c r="AE46" s="364"/>
      <c r="AF46" s="364"/>
      <c r="AG46" s="364"/>
      <c r="AH46" s="364"/>
      <c r="AI46" s="364"/>
      <c r="AJ46" s="364"/>
      <c r="AK46" s="364"/>
      <c r="AL46" s="364"/>
      <c r="AM46" s="364"/>
      <c r="AN46" s="364"/>
      <c r="AO46" s="364"/>
      <c r="AP46" s="364"/>
      <c r="AQ46" s="364"/>
      <c r="AR46" s="364"/>
      <c r="AS46" s="364"/>
      <c r="AT46" s="364"/>
      <c r="AU46" s="364"/>
      <c r="AV46" s="364"/>
      <c r="AW46" s="364"/>
      <c r="AX46" s="364"/>
      <c r="AY46" s="364"/>
      <c r="AZ46" s="364"/>
      <c r="BA46" s="364"/>
      <c r="BB46" s="364"/>
      <c r="BC46" s="364"/>
      <c r="BD46" s="364"/>
      <c r="BE46" s="364"/>
      <c r="BF46" s="364"/>
      <c r="BG46" s="364"/>
      <c r="BH46" s="364"/>
      <c r="BI46" s="364"/>
      <c r="BJ46" s="364"/>
      <c r="BK46" s="364"/>
      <c r="BL46" s="364"/>
      <c r="BM46" s="364"/>
      <c r="BN46" s="364"/>
      <c r="BO46" s="364"/>
      <c r="BP46" s="364"/>
      <c r="BQ46" s="364"/>
      <c r="BR46" s="364"/>
      <c r="BS46" s="364"/>
      <c r="BT46" s="364"/>
      <c r="BU46" s="364"/>
      <c r="BV46" s="364"/>
      <c r="BW46" s="364"/>
      <c r="BX46" s="364"/>
      <c r="BY46" s="364"/>
      <c r="BZ46" s="364"/>
      <c r="CA46" s="364"/>
      <c r="CB46" s="364"/>
      <c r="CC46" s="364"/>
      <c r="CD46" s="364"/>
      <c r="CE46" s="364"/>
      <c r="CF46" s="364"/>
      <c r="CG46" s="364"/>
      <c r="CH46" s="364"/>
      <c r="CI46" s="364"/>
      <c r="CJ46" s="364"/>
      <c r="CK46" s="364"/>
      <c r="CL46" s="364"/>
      <c r="CM46" s="364"/>
      <c r="CN46" s="364"/>
      <c r="CO46" s="364"/>
      <c r="CP46" s="364"/>
      <c r="CQ46" s="364"/>
      <c r="CR46" s="364"/>
      <c r="CS46" s="364"/>
      <c r="CT46" s="364"/>
      <c r="CU46" s="364"/>
      <c r="CV46" s="364"/>
      <c r="CW46" s="364"/>
      <c r="CX46" s="364"/>
      <c r="CY46" s="364"/>
      <c r="CZ46" s="364"/>
      <c r="DA46" s="364"/>
      <c r="DB46" s="364"/>
      <c r="DC46" s="364"/>
      <c r="DD46" s="364"/>
      <c r="DE46" s="364"/>
      <c r="DF46" s="364"/>
      <c r="DG46" s="364"/>
      <c r="DH46" s="364"/>
      <c r="DI46" s="364"/>
    </row>
    <row r="47" spans="1:113" x14ac:dyDescent="0.15">
      <c r="E47" s="364" t="s">
        <v>195</v>
      </c>
      <c r="F47" s="364"/>
      <c r="G47" s="364"/>
      <c r="H47" s="364"/>
      <c r="I47" s="364"/>
      <c r="J47" s="364"/>
      <c r="K47" s="364"/>
      <c r="L47" s="364"/>
      <c r="M47" s="364"/>
      <c r="N47" s="364"/>
      <c r="O47" s="364"/>
      <c r="P47" s="364"/>
      <c r="Q47" s="364"/>
      <c r="R47" s="364"/>
      <c r="S47" s="364"/>
      <c r="T47" s="364"/>
      <c r="U47" s="364"/>
      <c r="V47" s="364"/>
      <c r="W47" s="364"/>
      <c r="X47" s="364"/>
      <c r="Y47" s="364"/>
      <c r="Z47" s="364"/>
      <c r="AA47" s="364"/>
      <c r="AB47" s="364"/>
      <c r="AC47" s="364"/>
      <c r="AD47" s="364"/>
      <c r="AE47" s="364"/>
      <c r="AF47" s="364"/>
      <c r="AG47" s="364"/>
      <c r="AH47" s="364"/>
      <c r="AI47" s="364"/>
      <c r="AJ47" s="364"/>
      <c r="AK47" s="364"/>
      <c r="AL47" s="364"/>
      <c r="AM47" s="364"/>
      <c r="AN47" s="364"/>
      <c r="AO47" s="364"/>
      <c r="AP47" s="364"/>
      <c r="AQ47" s="364"/>
      <c r="AR47" s="364"/>
      <c r="AS47" s="364"/>
      <c r="AT47" s="364"/>
      <c r="AU47" s="364"/>
      <c r="AV47" s="364"/>
      <c r="AW47" s="364"/>
      <c r="AX47" s="364"/>
      <c r="AY47" s="364"/>
      <c r="AZ47" s="364"/>
      <c r="BA47" s="364"/>
      <c r="BB47" s="364"/>
      <c r="BC47" s="364"/>
      <c r="BD47" s="364"/>
      <c r="BE47" s="364"/>
      <c r="BF47" s="364"/>
      <c r="BG47" s="364"/>
      <c r="BH47" s="364"/>
      <c r="BI47" s="364"/>
      <c r="BJ47" s="364"/>
      <c r="BK47" s="364"/>
      <c r="BL47" s="364"/>
      <c r="BM47" s="364"/>
      <c r="BN47" s="364"/>
      <c r="BO47" s="364"/>
      <c r="BP47" s="364"/>
      <c r="BQ47" s="364"/>
      <c r="BR47" s="364"/>
      <c r="BS47" s="364"/>
      <c r="BT47" s="364"/>
      <c r="BU47" s="364"/>
      <c r="BV47" s="364"/>
      <c r="BW47" s="364"/>
      <c r="BX47" s="364"/>
      <c r="BY47" s="364"/>
      <c r="BZ47" s="364"/>
      <c r="CA47" s="364"/>
      <c r="CB47" s="364"/>
      <c r="CC47" s="364"/>
      <c r="CD47" s="364"/>
      <c r="CE47" s="364"/>
      <c r="CF47" s="364"/>
      <c r="CG47" s="364"/>
      <c r="CH47" s="364"/>
      <c r="CI47" s="364"/>
      <c r="CJ47" s="364"/>
      <c r="CK47" s="364"/>
      <c r="CL47" s="364"/>
      <c r="CM47" s="364"/>
      <c r="CN47" s="364"/>
      <c r="CO47" s="364"/>
      <c r="CP47" s="364"/>
      <c r="CQ47" s="364"/>
      <c r="CR47" s="364"/>
      <c r="CS47" s="364"/>
      <c r="CT47" s="364"/>
      <c r="CU47" s="364"/>
      <c r="CV47" s="364"/>
      <c r="CW47" s="364"/>
      <c r="CX47" s="364"/>
      <c r="CY47" s="364"/>
      <c r="CZ47" s="364"/>
      <c r="DA47" s="364"/>
      <c r="DB47" s="364"/>
      <c r="DC47" s="364"/>
      <c r="DD47" s="364"/>
      <c r="DE47" s="364"/>
      <c r="DF47" s="364"/>
      <c r="DG47" s="364"/>
      <c r="DH47" s="364"/>
      <c r="DI47" s="364"/>
    </row>
    <row r="48" spans="1:113" x14ac:dyDescent="0.15">
      <c r="E48" s="364" t="s">
        <v>196</v>
      </c>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c r="AE48" s="364"/>
      <c r="AF48" s="364"/>
      <c r="AG48" s="364"/>
      <c r="AH48" s="364"/>
      <c r="AI48" s="364"/>
      <c r="AJ48" s="364"/>
      <c r="AK48" s="364"/>
      <c r="AL48" s="364"/>
      <c r="AM48" s="364"/>
      <c r="AN48" s="364"/>
      <c r="AO48" s="364"/>
      <c r="AP48" s="364"/>
      <c r="AQ48" s="364"/>
      <c r="AR48" s="364"/>
      <c r="AS48" s="364"/>
      <c r="AT48" s="364"/>
      <c r="AU48" s="364"/>
      <c r="AV48" s="364"/>
      <c r="AW48" s="364"/>
      <c r="AX48" s="364"/>
      <c r="AY48" s="364"/>
      <c r="AZ48" s="364"/>
      <c r="BA48" s="364"/>
      <c r="BB48" s="364"/>
      <c r="BC48" s="364"/>
      <c r="BD48" s="364"/>
      <c r="BE48" s="364"/>
      <c r="BF48" s="364"/>
      <c r="BG48" s="364"/>
      <c r="BH48" s="364"/>
      <c r="BI48" s="364"/>
      <c r="BJ48" s="364"/>
      <c r="BK48" s="364"/>
      <c r="BL48" s="364"/>
      <c r="BM48" s="364"/>
      <c r="BN48" s="364"/>
      <c r="BO48" s="364"/>
      <c r="BP48" s="364"/>
      <c r="BQ48" s="364"/>
      <c r="BR48" s="364"/>
      <c r="BS48" s="364"/>
      <c r="BT48" s="364"/>
      <c r="BU48" s="364"/>
      <c r="BV48" s="364"/>
      <c r="BW48" s="364"/>
      <c r="BX48" s="364"/>
      <c r="BY48" s="364"/>
      <c r="BZ48" s="364"/>
      <c r="CA48" s="364"/>
      <c r="CB48" s="364"/>
      <c r="CC48" s="364"/>
      <c r="CD48" s="364"/>
      <c r="CE48" s="364"/>
      <c r="CF48" s="364"/>
      <c r="CG48" s="364"/>
      <c r="CH48" s="364"/>
      <c r="CI48" s="364"/>
      <c r="CJ48" s="364"/>
      <c r="CK48" s="364"/>
      <c r="CL48" s="364"/>
      <c r="CM48" s="364"/>
      <c r="CN48" s="364"/>
      <c r="CO48" s="364"/>
      <c r="CP48" s="364"/>
      <c r="CQ48" s="364"/>
      <c r="CR48" s="364"/>
      <c r="CS48" s="364"/>
      <c r="CT48" s="364"/>
      <c r="CU48" s="364"/>
      <c r="CV48" s="364"/>
      <c r="CW48" s="364"/>
      <c r="CX48" s="364"/>
      <c r="CY48" s="364"/>
      <c r="CZ48" s="364"/>
      <c r="DA48" s="364"/>
      <c r="DB48" s="364"/>
      <c r="DC48" s="364"/>
      <c r="DD48" s="364"/>
      <c r="DE48" s="364"/>
      <c r="DF48" s="364"/>
      <c r="DG48" s="364"/>
      <c r="DH48" s="364"/>
      <c r="DI48" s="364"/>
    </row>
    <row r="49" spans="5:113" x14ac:dyDescent="0.15">
      <c r="E49" s="366" t="s">
        <v>197</v>
      </c>
      <c r="F49" s="366"/>
      <c r="G49" s="366"/>
      <c r="H49" s="366"/>
      <c r="I49" s="366"/>
      <c r="J49" s="366"/>
      <c r="K49" s="366"/>
      <c r="L49" s="366"/>
      <c r="M49" s="366"/>
      <c r="N49" s="366"/>
      <c r="O49" s="366"/>
      <c r="P49" s="366"/>
      <c r="Q49" s="366"/>
      <c r="R49" s="366"/>
      <c r="S49" s="366"/>
      <c r="T49" s="366"/>
      <c r="U49" s="366"/>
      <c r="V49" s="366"/>
      <c r="W49" s="366"/>
      <c r="X49" s="366"/>
      <c r="Y49" s="366"/>
      <c r="Z49" s="366"/>
      <c r="AA49" s="366"/>
      <c r="AB49" s="366"/>
      <c r="AC49" s="366"/>
      <c r="AD49" s="366"/>
      <c r="AE49" s="366"/>
      <c r="AF49" s="366"/>
      <c r="AG49" s="366"/>
      <c r="AH49" s="366"/>
      <c r="AI49" s="366"/>
      <c r="AJ49" s="366"/>
      <c r="AK49" s="366"/>
      <c r="AL49" s="366"/>
      <c r="AM49" s="366"/>
      <c r="AN49" s="366"/>
      <c r="AO49" s="366"/>
      <c r="AP49" s="366"/>
      <c r="AQ49" s="366"/>
      <c r="AR49" s="366"/>
      <c r="AS49" s="366"/>
      <c r="AT49" s="366"/>
      <c r="AU49" s="366"/>
      <c r="AV49" s="366"/>
      <c r="AW49" s="366"/>
      <c r="AX49" s="366"/>
      <c r="AY49" s="366"/>
      <c r="AZ49" s="366"/>
      <c r="BA49" s="366"/>
      <c r="BB49" s="366"/>
      <c r="BC49" s="366"/>
      <c r="BD49" s="366"/>
      <c r="BE49" s="366"/>
      <c r="BF49" s="366"/>
      <c r="BG49" s="366"/>
      <c r="BH49" s="366"/>
      <c r="BI49" s="366"/>
      <c r="BJ49" s="366"/>
      <c r="BK49" s="366"/>
      <c r="BL49" s="366"/>
      <c r="BM49" s="366"/>
      <c r="BN49" s="366"/>
      <c r="BO49" s="366"/>
      <c r="BP49" s="366"/>
      <c r="BQ49" s="366"/>
      <c r="BR49" s="366"/>
      <c r="BS49" s="366"/>
      <c r="BT49" s="366"/>
      <c r="BU49" s="366"/>
      <c r="BV49" s="366"/>
      <c r="BW49" s="366"/>
      <c r="BX49" s="366"/>
      <c r="BY49" s="366"/>
      <c r="BZ49" s="366"/>
      <c r="CA49" s="366"/>
      <c r="CB49" s="366"/>
      <c r="CC49" s="366"/>
      <c r="CD49" s="366"/>
      <c r="CE49" s="366"/>
      <c r="CF49" s="366"/>
      <c r="CG49" s="366"/>
      <c r="CH49" s="366"/>
      <c r="CI49" s="366"/>
      <c r="CJ49" s="366"/>
      <c r="CK49" s="366"/>
      <c r="CL49" s="366"/>
      <c r="CM49" s="366"/>
      <c r="CN49" s="366"/>
      <c r="CO49" s="366"/>
      <c r="CP49" s="366"/>
      <c r="CQ49" s="366"/>
      <c r="CR49" s="366"/>
      <c r="CS49" s="366"/>
      <c r="CT49" s="366"/>
      <c r="CU49" s="366"/>
      <c r="CV49" s="366"/>
      <c r="CW49" s="366"/>
      <c r="CX49" s="366"/>
      <c r="CY49" s="366"/>
      <c r="CZ49" s="366"/>
      <c r="DA49" s="366"/>
      <c r="DB49" s="366"/>
      <c r="DC49" s="366"/>
      <c r="DD49" s="366"/>
      <c r="DE49" s="366"/>
      <c r="DF49" s="366"/>
      <c r="DG49" s="366"/>
      <c r="DH49" s="366"/>
      <c r="DI49" s="366"/>
    </row>
    <row r="50" spans="5:113" x14ac:dyDescent="0.15">
      <c r="E50" s="364" t="s">
        <v>198</v>
      </c>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364"/>
      <c r="AM50" s="364"/>
      <c r="AN50" s="364"/>
      <c r="AO50" s="364"/>
      <c r="AP50" s="364"/>
      <c r="AQ50" s="364"/>
      <c r="AR50" s="364"/>
      <c r="AS50" s="364"/>
      <c r="AT50" s="364"/>
      <c r="AU50" s="364"/>
      <c r="AV50" s="364"/>
      <c r="AW50" s="364"/>
      <c r="AX50" s="364"/>
      <c r="AY50" s="364"/>
      <c r="AZ50" s="364"/>
      <c r="BA50" s="364"/>
      <c r="BB50" s="364"/>
      <c r="BC50" s="364"/>
      <c r="BD50" s="364"/>
      <c r="BE50" s="364"/>
      <c r="BF50" s="364"/>
      <c r="BG50" s="364"/>
      <c r="BH50" s="364"/>
      <c r="BI50" s="364"/>
      <c r="BJ50" s="364"/>
      <c r="BK50" s="364"/>
      <c r="BL50" s="364"/>
      <c r="BM50" s="364"/>
      <c r="BN50" s="364"/>
      <c r="BO50" s="364"/>
      <c r="BP50" s="364"/>
      <c r="BQ50" s="364"/>
      <c r="BR50" s="364"/>
      <c r="BS50" s="364"/>
      <c r="BT50" s="364"/>
      <c r="BU50" s="364"/>
      <c r="BV50" s="364"/>
      <c r="BW50" s="364"/>
      <c r="BX50" s="364"/>
      <c r="BY50" s="364"/>
      <c r="BZ50" s="364"/>
      <c r="CA50" s="364"/>
      <c r="CB50" s="364"/>
      <c r="CC50" s="364"/>
      <c r="CD50" s="364"/>
      <c r="CE50" s="364"/>
      <c r="CF50" s="364"/>
      <c r="CG50" s="364"/>
      <c r="CH50" s="364"/>
      <c r="CI50" s="364"/>
      <c r="CJ50" s="364"/>
      <c r="CK50" s="364"/>
      <c r="CL50" s="364"/>
      <c r="CM50" s="364"/>
      <c r="CN50" s="364"/>
      <c r="CO50" s="364"/>
      <c r="CP50" s="364"/>
      <c r="CQ50" s="364"/>
      <c r="CR50" s="364"/>
      <c r="CS50" s="364"/>
      <c r="CT50" s="364"/>
      <c r="CU50" s="364"/>
      <c r="CV50" s="364"/>
      <c r="CW50" s="364"/>
      <c r="CX50" s="364"/>
      <c r="CY50" s="364"/>
      <c r="CZ50" s="364"/>
      <c r="DA50" s="364"/>
      <c r="DB50" s="364"/>
      <c r="DC50" s="364"/>
      <c r="DD50" s="364"/>
      <c r="DE50" s="364"/>
      <c r="DF50" s="364"/>
      <c r="DG50" s="364"/>
      <c r="DH50" s="364"/>
      <c r="DI50" s="364"/>
    </row>
    <row r="51" spans="5:113" x14ac:dyDescent="0.15">
      <c r="E51" s="364" t="s">
        <v>199</v>
      </c>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364"/>
      <c r="AH51" s="364"/>
      <c r="AI51" s="364"/>
      <c r="AJ51" s="364"/>
      <c r="AK51" s="364"/>
      <c r="AL51" s="364"/>
      <c r="AM51" s="364"/>
      <c r="AN51" s="364"/>
      <c r="AO51" s="364"/>
      <c r="AP51" s="364"/>
      <c r="AQ51" s="364"/>
      <c r="AR51" s="364"/>
      <c r="AS51" s="364"/>
      <c r="AT51" s="364"/>
      <c r="AU51" s="364"/>
      <c r="AV51" s="364"/>
      <c r="AW51" s="364"/>
      <c r="AX51" s="364"/>
      <c r="AY51" s="364"/>
      <c r="AZ51" s="364"/>
      <c r="BA51" s="364"/>
      <c r="BB51" s="364"/>
      <c r="BC51" s="364"/>
      <c r="BD51" s="364"/>
      <c r="BE51" s="364"/>
      <c r="BF51" s="364"/>
      <c r="BG51" s="364"/>
      <c r="BH51" s="364"/>
      <c r="BI51" s="364"/>
      <c r="BJ51" s="364"/>
      <c r="BK51" s="364"/>
      <c r="BL51" s="364"/>
      <c r="BM51" s="364"/>
      <c r="BN51" s="364"/>
      <c r="BO51" s="364"/>
      <c r="BP51" s="364"/>
      <c r="BQ51" s="364"/>
      <c r="BR51" s="364"/>
      <c r="BS51" s="364"/>
      <c r="BT51" s="364"/>
      <c r="BU51" s="364"/>
      <c r="BV51" s="364"/>
      <c r="BW51" s="364"/>
      <c r="BX51" s="364"/>
      <c r="BY51" s="364"/>
      <c r="BZ51" s="364"/>
      <c r="CA51" s="364"/>
      <c r="CB51" s="364"/>
      <c r="CC51" s="364"/>
      <c r="CD51" s="364"/>
      <c r="CE51" s="364"/>
      <c r="CF51" s="364"/>
      <c r="CG51" s="364"/>
      <c r="CH51" s="364"/>
      <c r="CI51" s="364"/>
      <c r="CJ51" s="364"/>
      <c r="CK51" s="364"/>
      <c r="CL51" s="364"/>
      <c r="CM51" s="364"/>
      <c r="CN51" s="364"/>
      <c r="CO51" s="364"/>
      <c r="CP51" s="364"/>
      <c r="CQ51" s="364"/>
      <c r="CR51" s="364"/>
      <c r="CS51" s="364"/>
      <c r="CT51" s="364"/>
      <c r="CU51" s="364"/>
      <c r="CV51" s="364"/>
      <c r="CW51" s="364"/>
      <c r="CX51" s="364"/>
      <c r="CY51" s="364"/>
      <c r="CZ51" s="364"/>
      <c r="DA51" s="364"/>
      <c r="DB51" s="364"/>
      <c r="DC51" s="364"/>
      <c r="DD51" s="364"/>
      <c r="DE51" s="364"/>
      <c r="DF51" s="364"/>
      <c r="DG51" s="364"/>
      <c r="DH51" s="364"/>
      <c r="DI51" s="364"/>
    </row>
    <row r="52" spans="5:113" x14ac:dyDescent="0.15">
      <c r="E52" s="364" t="s">
        <v>200</v>
      </c>
      <c r="F52" s="364"/>
      <c r="G52" s="364"/>
      <c r="H52" s="364"/>
      <c r="I52" s="364"/>
      <c r="J52" s="364"/>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4"/>
      <c r="AM52" s="364"/>
      <c r="AN52" s="364"/>
      <c r="AO52" s="364"/>
      <c r="AP52" s="364"/>
      <c r="AQ52" s="364"/>
      <c r="AR52" s="364"/>
      <c r="AS52" s="364"/>
      <c r="AT52" s="364"/>
      <c r="AU52" s="364"/>
      <c r="AV52" s="364"/>
      <c r="AW52" s="364"/>
      <c r="AX52" s="364"/>
      <c r="AY52" s="364"/>
      <c r="AZ52" s="364"/>
      <c r="BA52" s="364"/>
      <c r="BB52" s="364"/>
      <c r="BC52" s="364"/>
      <c r="BD52" s="364"/>
      <c r="BE52" s="364"/>
      <c r="BF52" s="364"/>
      <c r="BG52" s="364"/>
      <c r="BH52" s="364"/>
      <c r="BI52" s="364"/>
      <c r="BJ52" s="364"/>
      <c r="BK52" s="364"/>
      <c r="BL52" s="364"/>
      <c r="BM52" s="364"/>
      <c r="BN52" s="364"/>
      <c r="BO52" s="364"/>
      <c r="BP52" s="364"/>
      <c r="BQ52" s="364"/>
      <c r="BR52" s="364"/>
      <c r="BS52" s="364"/>
      <c r="BT52" s="364"/>
      <c r="BU52" s="364"/>
      <c r="BV52" s="364"/>
      <c r="BW52" s="364"/>
      <c r="BX52" s="364"/>
      <c r="BY52" s="364"/>
      <c r="BZ52" s="364"/>
      <c r="CA52" s="364"/>
      <c r="CB52" s="364"/>
      <c r="CC52" s="364"/>
      <c r="CD52" s="364"/>
      <c r="CE52" s="364"/>
      <c r="CF52" s="364"/>
      <c r="CG52" s="364"/>
      <c r="CH52" s="364"/>
      <c r="CI52" s="364"/>
      <c r="CJ52" s="364"/>
      <c r="CK52" s="364"/>
      <c r="CL52" s="364"/>
      <c r="CM52" s="364"/>
      <c r="CN52" s="364"/>
      <c r="CO52" s="364"/>
      <c r="CP52" s="364"/>
      <c r="CQ52" s="364"/>
      <c r="CR52" s="364"/>
      <c r="CS52" s="364"/>
      <c r="CT52" s="364"/>
      <c r="CU52" s="364"/>
      <c r="CV52" s="364"/>
      <c r="CW52" s="364"/>
      <c r="CX52" s="364"/>
      <c r="CY52" s="364"/>
      <c r="CZ52" s="364"/>
      <c r="DA52" s="364"/>
      <c r="DB52" s="364"/>
      <c r="DC52" s="364"/>
      <c r="DD52" s="364"/>
      <c r="DE52" s="364"/>
      <c r="DF52" s="364"/>
      <c r="DG52" s="364"/>
      <c r="DH52" s="364"/>
      <c r="DI52" s="364"/>
    </row>
    <row r="53" spans="5:113" x14ac:dyDescent="0.15">
      <c r="E53" s="364" t="s">
        <v>201</v>
      </c>
      <c r="F53" s="364"/>
      <c r="G53" s="364"/>
      <c r="H53" s="364"/>
      <c r="I53" s="364"/>
      <c r="J53" s="364"/>
      <c r="K53" s="364"/>
      <c r="L53" s="364"/>
      <c r="M53" s="364"/>
      <c r="N53" s="364"/>
      <c r="O53" s="364"/>
      <c r="P53" s="364"/>
      <c r="Q53" s="364"/>
      <c r="R53" s="364"/>
      <c r="S53" s="364"/>
      <c r="T53" s="364"/>
      <c r="U53" s="364"/>
      <c r="V53" s="364"/>
      <c r="W53" s="364"/>
      <c r="X53" s="364"/>
      <c r="Y53" s="364"/>
      <c r="Z53" s="364"/>
      <c r="AA53" s="364"/>
      <c r="AB53" s="364"/>
      <c r="AC53" s="364"/>
      <c r="AD53" s="364"/>
      <c r="AE53" s="364"/>
      <c r="AF53" s="364"/>
      <c r="AG53" s="364"/>
      <c r="AH53" s="364"/>
      <c r="AI53" s="364"/>
      <c r="AJ53" s="364"/>
      <c r="AK53" s="364"/>
      <c r="AL53" s="364"/>
      <c r="AM53" s="364"/>
      <c r="AN53" s="364"/>
      <c r="AO53" s="364"/>
      <c r="AP53" s="364"/>
      <c r="AQ53" s="364"/>
      <c r="AR53" s="364"/>
      <c r="AS53" s="364"/>
      <c r="AT53" s="364"/>
      <c r="AU53" s="364"/>
      <c r="AV53" s="364"/>
      <c r="AW53" s="364"/>
      <c r="AX53" s="364"/>
      <c r="AY53" s="364"/>
      <c r="AZ53" s="364"/>
      <c r="BA53" s="364"/>
      <c r="BB53" s="364"/>
      <c r="BC53" s="364"/>
      <c r="BD53" s="364"/>
      <c r="BE53" s="364"/>
      <c r="BF53" s="364"/>
      <c r="BG53" s="364"/>
      <c r="BH53" s="364"/>
      <c r="BI53" s="364"/>
      <c r="BJ53" s="364"/>
      <c r="BK53" s="364"/>
      <c r="BL53" s="364"/>
      <c r="BM53" s="364"/>
      <c r="BN53" s="364"/>
      <c r="BO53" s="364"/>
      <c r="BP53" s="364"/>
      <c r="BQ53" s="364"/>
      <c r="BR53" s="364"/>
      <c r="BS53" s="364"/>
      <c r="BT53" s="364"/>
      <c r="BU53" s="364"/>
      <c r="BV53" s="364"/>
      <c r="BW53" s="364"/>
      <c r="BX53" s="364"/>
      <c r="BY53" s="364"/>
      <c r="BZ53" s="364"/>
      <c r="CA53" s="364"/>
      <c r="CB53" s="364"/>
      <c r="CC53" s="364"/>
      <c r="CD53" s="364"/>
      <c r="CE53" s="364"/>
      <c r="CF53" s="364"/>
      <c r="CG53" s="364"/>
      <c r="CH53" s="364"/>
      <c r="CI53" s="364"/>
      <c r="CJ53" s="364"/>
      <c r="CK53" s="364"/>
      <c r="CL53" s="364"/>
      <c r="CM53" s="364"/>
      <c r="CN53" s="364"/>
      <c r="CO53" s="364"/>
      <c r="CP53" s="364"/>
      <c r="CQ53" s="364"/>
      <c r="CR53" s="364"/>
      <c r="CS53" s="364"/>
      <c r="CT53" s="364"/>
      <c r="CU53" s="364"/>
      <c r="CV53" s="364"/>
      <c r="CW53" s="364"/>
      <c r="CX53" s="364"/>
      <c r="CY53" s="364"/>
      <c r="CZ53" s="364"/>
      <c r="DA53" s="364"/>
      <c r="DB53" s="364"/>
      <c r="DC53" s="364"/>
      <c r="DD53" s="364"/>
      <c r="DE53" s="364"/>
      <c r="DF53" s="364"/>
      <c r="DG53" s="364"/>
      <c r="DH53" s="364"/>
      <c r="DI53" s="364"/>
    </row>
    <row r="54" spans="5:113" x14ac:dyDescent="0.15"/>
    <row r="55" spans="5:113" x14ac:dyDescent="0.15"/>
    <row r="56" spans="5:113" x14ac:dyDescent="0.15"/>
  </sheetData>
  <sheetProtection algorithmName="SHA-512" hashValue="orMuvoE4jQ1aoCC8eIMv2b1ITb1ogAomNQ/Yy7V+/USWLKxv9LWj2VIztBsixYqkPmbm18kGHuYGUmlrF9wBwg==" saltValue="a0HiPDvX7S2nTgyz6RqLOg=="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17" t="s">
        <v>202</v>
      </c>
      <c r="DI1" s="718"/>
      <c r="DJ1" s="718"/>
      <c r="DK1" s="718"/>
      <c r="DL1" s="718"/>
      <c r="DM1" s="718"/>
      <c r="DN1" s="719"/>
      <c r="DO1" s="214"/>
      <c r="DP1" s="717" t="s">
        <v>203</v>
      </c>
      <c r="DQ1" s="718"/>
      <c r="DR1" s="718"/>
      <c r="DS1" s="718"/>
      <c r="DT1" s="718"/>
      <c r="DU1" s="718"/>
      <c r="DV1" s="718"/>
      <c r="DW1" s="718"/>
      <c r="DX1" s="718"/>
      <c r="DY1" s="718"/>
      <c r="DZ1" s="718"/>
      <c r="EA1" s="718"/>
      <c r="EB1" s="718"/>
      <c r="EC1" s="719"/>
      <c r="ED1" s="213"/>
      <c r="EE1" s="213"/>
      <c r="EF1" s="213"/>
      <c r="EG1" s="213"/>
      <c r="EH1" s="213"/>
      <c r="EI1" s="213"/>
      <c r="EJ1" s="213"/>
      <c r="EK1" s="213"/>
      <c r="EL1" s="213"/>
      <c r="EM1" s="213"/>
    </row>
    <row r="2" spans="2:143" ht="22.5" customHeight="1" x14ac:dyDescent="0.15">
      <c r="B2" s="215" t="s">
        <v>204</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73" t="s">
        <v>205</v>
      </c>
      <c r="C3" s="674"/>
      <c r="D3" s="674"/>
      <c r="E3" s="674"/>
      <c r="F3" s="674"/>
      <c r="G3" s="674"/>
      <c r="H3" s="674"/>
      <c r="I3" s="674"/>
      <c r="J3" s="674"/>
      <c r="K3" s="674"/>
      <c r="L3" s="674"/>
      <c r="M3" s="674"/>
      <c r="N3" s="674"/>
      <c r="O3" s="674"/>
      <c r="P3" s="674"/>
      <c r="Q3" s="674"/>
      <c r="R3" s="674"/>
      <c r="S3" s="674"/>
      <c r="T3" s="674"/>
      <c r="U3" s="674"/>
      <c r="V3" s="674"/>
      <c r="W3" s="674"/>
      <c r="X3" s="674"/>
      <c r="Y3" s="674"/>
      <c r="Z3" s="674"/>
      <c r="AA3" s="674"/>
      <c r="AB3" s="674"/>
      <c r="AC3" s="674"/>
      <c r="AD3" s="674"/>
      <c r="AE3" s="674"/>
      <c r="AF3" s="674"/>
      <c r="AG3" s="674"/>
      <c r="AH3" s="674"/>
      <c r="AI3" s="674"/>
      <c r="AJ3" s="674"/>
      <c r="AK3" s="674"/>
      <c r="AL3" s="674"/>
      <c r="AM3" s="674"/>
      <c r="AN3" s="674"/>
      <c r="AO3" s="674"/>
      <c r="AP3" s="673" t="s">
        <v>206</v>
      </c>
      <c r="AQ3" s="674"/>
      <c r="AR3" s="674"/>
      <c r="AS3" s="674"/>
      <c r="AT3" s="674"/>
      <c r="AU3" s="674"/>
      <c r="AV3" s="674"/>
      <c r="AW3" s="674"/>
      <c r="AX3" s="674"/>
      <c r="AY3" s="674"/>
      <c r="AZ3" s="674"/>
      <c r="BA3" s="674"/>
      <c r="BB3" s="674"/>
      <c r="BC3" s="674"/>
      <c r="BD3" s="674"/>
      <c r="BE3" s="674"/>
      <c r="BF3" s="674"/>
      <c r="BG3" s="674"/>
      <c r="BH3" s="674"/>
      <c r="BI3" s="674"/>
      <c r="BJ3" s="674"/>
      <c r="BK3" s="674"/>
      <c r="BL3" s="674"/>
      <c r="BM3" s="674"/>
      <c r="BN3" s="674"/>
      <c r="BO3" s="674"/>
      <c r="BP3" s="674"/>
      <c r="BQ3" s="674"/>
      <c r="BR3" s="674"/>
      <c r="BS3" s="674"/>
      <c r="BT3" s="674"/>
      <c r="BU3" s="674"/>
      <c r="BV3" s="674"/>
      <c r="BW3" s="674"/>
      <c r="BX3" s="674"/>
      <c r="BY3" s="674"/>
      <c r="BZ3" s="674"/>
      <c r="CA3" s="674"/>
      <c r="CB3" s="675"/>
      <c r="CD3" s="673" t="s">
        <v>207</v>
      </c>
      <c r="CE3" s="674"/>
      <c r="CF3" s="674"/>
      <c r="CG3" s="674"/>
      <c r="CH3" s="674"/>
      <c r="CI3" s="674"/>
      <c r="CJ3" s="674"/>
      <c r="CK3" s="674"/>
      <c r="CL3" s="674"/>
      <c r="CM3" s="674"/>
      <c r="CN3" s="674"/>
      <c r="CO3" s="674"/>
      <c r="CP3" s="674"/>
      <c r="CQ3" s="674"/>
      <c r="CR3" s="674"/>
      <c r="CS3" s="674"/>
      <c r="CT3" s="674"/>
      <c r="CU3" s="674"/>
      <c r="CV3" s="674"/>
      <c r="CW3" s="674"/>
      <c r="CX3" s="674"/>
      <c r="CY3" s="674"/>
      <c r="CZ3" s="674"/>
      <c r="DA3" s="674"/>
      <c r="DB3" s="674"/>
      <c r="DC3" s="674"/>
      <c r="DD3" s="674"/>
      <c r="DE3" s="674"/>
      <c r="DF3" s="674"/>
      <c r="DG3" s="674"/>
      <c r="DH3" s="674"/>
      <c r="DI3" s="674"/>
      <c r="DJ3" s="674"/>
      <c r="DK3" s="674"/>
      <c r="DL3" s="674"/>
      <c r="DM3" s="674"/>
      <c r="DN3" s="674"/>
      <c r="DO3" s="674"/>
      <c r="DP3" s="674"/>
      <c r="DQ3" s="674"/>
      <c r="DR3" s="674"/>
      <c r="DS3" s="674"/>
      <c r="DT3" s="674"/>
      <c r="DU3" s="674"/>
      <c r="DV3" s="674"/>
      <c r="DW3" s="674"/>
      <c r="DX3" s="674"/>
      <c r="DY3" s="674"/>
      <c r="DZ3" s="674"/>
      <c r="EA3" s="674"/>
      <c r="EB3" s="674"/>
      <c r="EC3" s="675"/>
    </row>
    <row r="4" spans="2:143" ht="11.25" customHeight="1" x14ac:dyDescent="0.15">
      <c r="B4" s="673" t="s">
        <v>1</v>
      </c>
      <c r="C4" s="674"/>
      <c r="D4" s="674"/>
      <c r="E4" s="674"/>
      <c r="F4" s="674"/>
      <c r="G4" s="674"/>
      <c r="H4" s="674"/>
      <c r="I4" s="674"/>
      <c r="J4" s="674"/>
      <c r="K4" s="674"/>
      <c r="L4" s="674"/>
      <c r="M4" s="674"/>
      <c r="N4" s="674"/>
      <c r="O4" s="674"/>
      <c r="P4" s="674"/>
      <c r="Q4" s="675"/>
      <c r="R4" s="673" t="s">
        <v>208</v>
      </c>
      <c r="S4" s="674"/>
      <c r="T4" s="674"/>
      <c r="U4" s="674"/>
      <c r="V4" s="674"/>
      <c r="W4" s="674"/>
      <c r="X4" s="674"/>
      <c r="Y4" s="675"/>
      <c r="Z4" s="673" t="s">
        <v>209</v>
      </c>
      <c r="AA4" s="674"/>
      <c r="AB4" s="674"/>
      <c r="AC4" s="675"/>
      <c r="AD4" s="673" t="s">
        <v>210</v>
      </c>
      <c r="AE4" s="674"/>
      <c r="AF4" s="674"/>
      <c r="AG4" s="674"/>
      <c r="AH4" s="674"/>
      <c r="AI4" s="674"/>
      <c r="AJ4" s="674"/>
      <c r="AK4" s="675"/>
      <c r="AL4" s="673" t="s">
        <v>209</v>
      </c>
      <c r="AM4" s="674"/>
      <c r="AN4" s="674"/>
      <c r="AO4" s="675"/>
      <c r="AP4" s="720" t="s">
        <v>211</v>
      </c>
      <c r="AQ4" s="720"/>
      <c r="AR4" s="720"/>
      <c r="AS4" s="720"/>
      <c r="AT4" s="720"/>
      <c r="AU4" s="720"/>
      <c r="AV4" s="720"/>
      <c r="AW4" s="720"/>
      <c r="AX4" s="720"/>
      <c r="AY4" s="720"/>
      <c r="AZ4" s="720"/>
      <c r="BA4" s="720"/>
      <c r="BB4" s="720"/>
      <c r="BC4" s="720"/>
      <c r="BD4" s="720"/>
      <c r="BE4" s="720"/>
      <c r="BF4" s="720"/>
      <c r="BG4" s="720" t="s">
        <v>212</v>
      </c>
      <c r="BH4" s="720"/>
      <c r="BI4" s="720"/>
      <c r="BJ4" s="720"/>
      <c r="BK4" s="720"/>
      <c r="BL4" s="720"/>
      <c r="BM4" s="720"/>
      <c r="BN4" s="720"/>
      <c r="BO4" s="720" t="s">
        <v>209</v>
      </c>
      <c r="BP4" s="720"/>
      <c r="BQ4" s="720"/>
      <c r="BR4" s="720"/>
      <c r="BS4" s="720" t="s">
        <v>213</v>
      </c>
      <c r="BT4" s="720"/>
      <c r="BU4" s="720"/>
      <c r="BV4" s="720"/>
      <c r="BW4" s="720"/>
      <c r="BX4" s="720"/>
      <c r="BY4" s="720"/>
      <c r="BZ4" s="720"/>
      <c r="CA4" s="720"/>
      <c r="CB4" s="720"/>
      <c r="CD4" s="673" t="s">
        <v>214</v>
      </c>
      <c r="CE4" s="674"/>
      <c r="CF4" s="674"/>
      <c r="CG4" s="674"/>
      <c r="CH4" s="674"/>
      <c r="CI4" s="674"/>
      <c r="CJ4" s="674"/>
      <c r="CK4" s="674"/>
      <c r="CL4" s="674"/>
      <c r="CM4" s="674"/>
      <c r="CN4" s="674"/>
      <c r="CO4" s="674"/>
      <c r="CP4" s="674"/>
      <c r="CQ4" s="674"/>
      <c r="CR4" s="674"/>
      <c r="CS4" s="674"/>
      <c r="CT4" s="674"/>
      <c r="CU4" s="674"/>
      <c r="CV4" s="674"/>
      <c r="CW4" s="674"/>
      <c r="CX4" s="674"/>
      <c r="CY4" s="674"/>
      <c r="CZ4" s="674"/>
      <c r="DA4" s="674"/>
      <c r="DB4" s="674"/>
      <c r="DC4" s="674"/>
      <c r="DD4" s="674"/>
      <c r="DE4" s="674"/>
      <c r="DF4" s="674"/>
      <c r="DG4" s="674"/>
      <c r="DH4" s="674"/>
      <c r="DI4" s="674"/>
      <c r="DJ4" s="674"/>
      <c r="DK4" s="674"/>
      <c r="DL4" s="674"/>
      <c r="DM4" s="674"/>
      <c r="DN4" s="674"/>
      <c r="DO4" s="674"/>
      <c r="DP4" s="674"/>
      <c r="DQ4" s="674"/>
      <c r="DR4" s="674"/>
      <c r="DS4" s="674"/>
      <c r="DT4" s="674"/>
      <c r="DU4" s="674"/>
      <c r="DV4" s="674"/>
      <c r="DW4" s="674"/>
      <c r="DX4" s="674"/>
      <c r="DY4" s="674"/>
      <c r="DZ4" s="674"/>
      <c r="EA4" s="674"/>
      <c r="EB4" s="674"/>
      <c r="EC4" s="675"/>
    </row>
    <row r="5" spans="2:143" ht="11.25" customHeight="1" x14ac:dyDescent="0.15">
      <c r="B5" s="679" t="s">
        <v>215</v>
      </c>
      <c r="C5" s="680"/>
      <c r="D5" s="680"/>
      <c r="E5" s="680"/>
      <c r="F5" s="680"/>
      <c r="G5" s="680"/>
      <c r="H5" s="680"/>
      <c r="I5" s="680"/>
      <c r="J5" s="680"/>
      <c r="K5" s="680"/>
      <c r="L5" s="680"/>
      <c r="M5" s="680"/>
      <c r="N5" s="680"/>
      <c r="O5" s="680"/>
      <c r="P5" s="680"/>
      <c r="Q5" s="681"/>
      <c r="R5" s="676">
        <v>2853495</v>
      </c>
      <c r="S5" s="677"/>
      <c r="T5" s="677"/>
      <c r="U5" s="677"/>
      <c r="V5" s="677"/>
      <c r="W5" s="677"/>
      <c r="X5" s="677"/>
      <c r="Y5" s="702"/>
      <c r="Z5" s="715">
        <v>21.7</v>
      </c>
      <c r="AA5" s="715"/>
      <c r="AB5" s="715"/>
      <c r="AC5" s="715"/>
      <c r="AD5" s="716">
        <v>2853495</v>
      </c>
      <c r="AE5" s="716"/>
      <c r="AF5" s="716"/>
      <c r="AG5" s="716"/>
      <c r="AH5" s="716"/>
      <c r="AI5" s="716"/>
      <c r="AJ5" s="716"/>
      <c r="AK5" s="716"/>
      <c r="AL5" s="703">
        <v>44.7</v>
      </c>
      <c r="AM5" s="685"/>
      <c r="AN5" s="685"/>
      <c r="AO5" s="704"/>
      <c r="AP5" s="679" t="s">
        <v>216</v>
      </c>
      <c r="AQ5" s="680"/>
      <c r="AR5" s="680"/>
      <c r="AS5" s="680"/>
      <c r="AT5" s="680"/>
      <c r="AU5" s="680"/>
      <c r="AV5" s="680"/>
      <c r="AW5" s="680"/>
      <c r="AX5" s="680"/>
      <c r="AY5" s="680"/>
      <c r="AZ5" s="680"/>
      <c r="BA5" s="680"/>
      <c r="BB5" s="680"/>
      <c r="BC5" s="680"/>
      <c r="BD5" s="680"/>
      <c r="BE5" s="680"/>
      <c r="BF5" s="681"/>
      <c r="BG5" s="621">
        <v>2851078</v>
      </c>
      <c r="BH5" s="622"/>
      <c r="BI5" s="622"/>
      <c r="BJ5" s="622"/>
      <c r="BK5" s="622"/>
      <c r="BL5" s="622"/>
      <c r="BM5" s="622"/>
      <c r="BN5" s="623"/>
      <c r="BO5" s="659">
        <v>99.9</v>
      </c>
      <c r="BP5" s="659"/>
      <c r="BQ5" s="659"/>
      <c r="BR5" s="659"/>
      <c r="BS5" s="660" t="s">
        <v>121</v>
      </c>
      <c r="BT5" s="660"/>
      <c r="BU5" s="660"/>
      <c r="BV5" s="660"/>
      <c r="BW5" s="660"/>
      <c r="BX5" s="660"/>
      <c r="BY5" s="660"/>
      <c r="BZ5" s="660"/>
      <c r="CA5" s="660"/>
      <c r="CB5" s="700"/>
      <c r="CD5" s="673" t="s">
        <v>211</v>
      </c>
      <c r="CE5" s="674"/>
      <c r="CF5" s="674"/>
      <c r="CG5" s="674"/>
      <c r="CH5" s="674"/>
      <c r="CI5" s="674"/>
      <c r="CJ5" s="674"/>
      <c r="CK5" s="674"/>
      <c r="CL5" s="674"/>
      <c r="CM5" s="674"/>
      <c r="CN5" s="674"/>
      <c r="CO5" s="674"/>
      <c r="CP5" s="674"/>
      <c r="CQ5" s="675"/>
      <c r="CR5" s="673" t="s">
        <v>217</v>
      </c>
      <c r="CS5" s="674"/>
      <c r="CT5" s="674"/>
      <c r="CU5" s="674"/>
      <c r="CV5" s="674"/>
      <c r="CW5" s="674"/>
      <c r="CX5" s="674"/>
      <c r="CY5" s="675"/>
      <c r="CZ5" s="673" t="s">
        <v>209</v>
      </c>
      <c r="DA5" s="674"/>
      <c r="DB5" s="674"/>
      <c r="DC5" s="675"/>
      <c r="DD5" s="673" t="s">
        <v>218</v>
      </c>
      <c r="DE5" s="674"/>
      <c r="DF5" s="674"/>
      <c r="DG5" s="674"/>
      <c r="DH5" s="674"/>
      <c r="DI5" s="674"/>
      <c r="DJ5" s="674"/>
      <c r="DK5" s="674"/>
      <c r="DL5" s="674"/>
      <c r="DM5" s="674"/>
      <c r="DN5" s="674"/>
      <c r="DO5" s="674"/>
      <c r="DP5" s="675"/>
      <c r="DQ5" s="673" t="s">
        <v>219</v>
      </c>
      <c r="DR5" s="674"/>
      <c r="DS5" s="674"/>
      <c r="DT5" s="674"/>
      <c r="DU5" s="674"/>
      <c r="DV5" s="674"/>
      <c r="DW5" s="674"/>
      <c r="DX5" s="674"/>
      <c r="DY5" s="674"/>
      <c r="DZ5" s="674"/>
      <c r="EA5" s="674"/>
      <c r="EB5" s="674"/>
      <c r="EC5" s="675"/>
    </row>
    <row r="6" spans="2:143" ht="11.25" customHeight="1" x14ac:dyDescent="0.15">
      <c r="B6" s="618" t="s">
        <v>220</v>
      </c>
      <c r="C6" s="619"/>
      <c r="D6" s="619"/>
      <c r="E6" s="619"/>
      <c r="F6" s="619"/>
      <c r="G6" s="619"/>
      <c r="H6" s="619"/>
      <c r="I6" s="619"/>
      <c r="J6" s="619"/>
      <c r="K6" s="619"/>
      <c r="L6" s="619"/>
      <c r="M6" s="619"/>
      <c r="N6" s="619"/>
      <c r="O6" s="619"/>
      <c r="P6" s="619"/>
      <c r="Q6" s="620"/>
      <c r="R6" s="621">
        <v>87864</v>
      </c>
      <c r="S6" s="622"/>
      <c r="T6" s="622"/>
      <c r="U6" s="622"/>
      <c r="V6" s="622"/>
      <c r="W6" s="622"/>
      <c r="X6" s="622"/>
      <c r="Y6" s="623"/>
      <c r="Z6" s="659">
        <v>0.7</v>
      </c>
      <c r="AA6" s="659"/>
      <c r="AB6" s="659"/>
      <c r="AC6" s="659"/>
      <c r="AD6" s="660">
        <v>87864</v>
      </c>
      <c r="AE6" s="660"/>
      <c r="AF6" s="660"/>
      <c r="AG6" s="660"/>
      <c r="AH6" s="660"/>
      <c r="AI6" s="660"/>
      <c r="AJ6" s="660"/>
      <c r="AK6" s="660"/>
      <c r="AL6" s="624">
        <v>1.4</v>
      </c>
      <c r="AM6" s="625"/>
      <c r="AN6" s="625"/>
      <c r="AO6" s="661"/>
      <c r="AP6" s="618" t="s">
        <v>221</v>
      </c>
      <c r="AQ6" s="619"/>
      <c r="AR6" s="619"/>
      <c r="AS6" s="619"/>
      <c r="AT6" s="619"/>
      <c r="AU6" s="619"/>
      <c r="AV6" s="619"/>
      <c r="AW6" s="619"/>
      <c r="AX6" s="619"/>
      <c r="AY6" s="619"/>
      <c r="AZ6" s="619"/>
      <c r="BA6" s="619"/>
      <c r="BB6" s="619"/>
      <c r="BC6" s="619"/>
      <c r="BD6" s="619"/>
      <c r="BE6" s="619"/>
      <c r="BF6" s="620"/>
      <c r="BG6" s="621">
        <v>2851078</v>
      </c>
      <c r="BH6" s="622"/>
      <c r="BI6" s="622"/>
      <c r="BJ6" s="622"/>
      <c r="BK6" s="622"/>
      <c r="BL6" s="622"/>
      <c r="BM6" s="622"/>
      <c r="BN6" s="623"/>
      <c r="BO6" s="659">
        <v>99.9</v>
      </c>
      <c r="BP6" s="659"/>
      <c r="BQ6" s="659"/>
      <c r="BR6" s="659"/>
      <c r="BS6" s="660" t="s">
        <v>121</v>
      </c>
      <c r="BT6" s="660"/>
      <c r="BU6" s="660"/>
      <c r="BV6" s="660"/>
      <c r="BW6" s="660"/>
      <c r="BX6" s="660"/>
      <c r="BY6" s="660"/>
      <c r="BZ6" s="660"/>
      <c r="CA6" s="660"/>
      <c r="CB6" s="700"/>
      <c r="CD6" s="679" t="s">
        <v>222</v>
      </c>
      <c r="CE6" s="680"/>
      <c r="CF6" s="680"/>
      <c r="CG6" s="680"/>
      <c r="CH6" s="680"/>
      <c r="CI6" s="680"/>
      <c r="CJ6" s="680"/>
      <c r="CK6" s="680"/>
      <c r="CL6" s="680"/>
      <c r="CM6" s="680"/>
      <c r="CN6" s="680"/>
      <c r="CO6" s="680"/>
      <c r="CP6" s="680"/>
      <c r="CQ6" s="681"/>
      <c r="CR6" s="621">
        <v>122121</v>
      </c>
      <c r="CS6" s="622"/>
      <c r="CT6" s="622"/>
      <c r="CU6" s="622"/>
      <c r="CV6" s="622"/>
      <c r="CW6" s="622"/>
      <c r="CX6" s="622"/>
      <c r="CY6" s="623"/>
      <c r="CZ6" s="703">
        <v>1</v>
      </c>
      <c r="DA6" s="685"/>
      <c r="DB6" s="685"/>
      <c r="DC6" s="705"/>
      <c r="DD6" s="627" t="s">
        <v>121</v>
      </c>
      <c r="DE6" s="622"/>
      <c r="DF6" s="622"/>
      <c r="DG6" s="622"/>
      <c r="DH6" s="622"/>
      <c r="DI6" s="622"/>
      <c r="DJ6" s="622"/>
      <c r="DK6" s="622"/>
      <c r="DL6" s="622"/>
      <c r="DM6" s="622"/>
      <c r="DN6" s="622"/>
      <c r="DO6" s="622"/>
      <c r="DP6" s="623"/>
      <c r="DQ6" s="627">
        <v>122121</v>
      </c>
      <c r="DR6" s="622"/>
      <c r="DS6" s="622"/>
      <c r="DT6" s="622"/>
      <c r="DU6" s="622"/>
      <c r="DV6" s="622"/>
      <c r="DW6" s="622"/>
      <c r="DX6" s="622"/>
      <c r="DY6" s="622"/>
      <c r="DZ6" s="622"/>
      <c r="EA6" s="622"/>
      <c r="EB6" s="622"/>
      <c r="EC6" s="658"/>
    </row>
    <row r="7" spans="2:143" ht="11.25" customHeight="1" x14ac:dyDescent="0.15">
      <c r="B7" s="618" t="s">
        <v>223</v>
      </c>
      <c r="C7" s="619"/>
      <c r="D7" s="619"/>
      <c r="E7" s="619"/>
      <c r="F7" s="619"/>
      <c r="G7" s="619"/>
      <c r="H7" s="619"/>
      <c r="I7" s="619"/>
      <c r="J7" s="619"/>
      <c r="K7" s="619"/>
      <c r="L7" s="619"/>
      <c r="M7" s="619"/>
      <c r="N7" s="619"/>
      <c r="O7" s="619"/>
      <c r="P7" s="619"/>
      <c r="Q7" s="620"/>
      <c r="R7" s="621">
        <v>1786</v>
      </c>
      <c r="S7" s="622"/>
      <c r="T7" s="622"/>
      <c r="U7" s="622"/>
      <c r="V7" s="622"/>
      <c r="W7" s="622"/>
      <c r="X7" s="622"/>
      <c r="Y7" s="623"/>
      <c r="Z7" s="659">
        <v>0</v>
      </c>
      <c r="AA7" s="659"/>
      <c r="AB7" s="659"/>
      <c r="AC7" s="659"/>
      <c r="AD7" s="660">
        <v>1786</v>
      </c>
      <c r="AE7" s="660"/>
      <c r="AF7" s="660"/>
      <c r="AG7" s="660"/>
      <c r="AH7" s="660"/>
      <c r="AI7" s="660"/>
      <c r="AJ7" s="660"/>
      <c r="AK7" s="660"/>
      <c r="AL7" s="624">
        <v>0</v>
      </c>
      <c r="AM7" s="625"/>
      <c r="AN7" s="625"/>
      <c r="AO7" s="661"/>
      <c r="AP7" s="618" t="s">
        <v>224</v>
      </c>
      <c r="AQ7" s="619"/>
      <c r="AR7" s="619"/>
      <c r="AS7" s="619"/>
      <c r="AT7" s="619"/>
      <c r="AU7" s="619"/>
      <c r="AV7" s="619"/>
      <c r="AW7" s="619"/>
      <c r="AX7" s="619"/>
      <c r="AY7" s="619"/>
      <c r="AZ7" s="619"/>
      <c r="BA7" s="619"/>
      <c r="BB7" s="619"/>
      <c r="BC7" s="619"/>
      <c r="BD7" s="619"/>
      <c r="BE7" s="619"/>
      <c r="BF7" s="620"/>
      <c r="BG7" s="621">
        <v>1405909</v>
      </c>
      <c r="BH7" s="622"/>
      <c r="BI7" s="622"/>
      <c r="BJ7" s="622"/>
      <c r="BK7" s="622"/>
      <c r="BL7" s="622"/>
      <c r="BM7" s="622"/>
      <c r="BN7" s="623"/>
      <c r="BO7" s="659">
        <v>49.3</v>
      </c>
      <c r="BP7" s="659"/>
      <c r="BQ7" s="659"/>
      <c r="BR7" s="659"/>
      <c r="BS7" s="660" t="s">
        <v>121</v>
      </c>
      <c r="BT7" s="660"/>
      <c r="BU7" s="660"/>
      <c r="BV7" s="660"/>
      <c r="BW7" s="660"/>
      <c r="BX7" s="660"/>
      <c r="BY7" s="660"/>
      <c r="BZ7" s="660"/>
      <c r="CA7" s="660"/>
      <c r="CB7" s="700"/>
      <c r="CD7" s="618" t="s">
        <v>225</v>
      </c>
      <c r="CE7" s="619"/>
      <c r="CF7" s="619"/>
      <c r="CG7" s="619"/>
      <c r="CH7" s="619"/>
      <c r="CI7" s="619"/>
      <c r="CJ7" s="619"/>
      <c r="CK7" s="619"/>
      <c r="CL7" s="619"/>
      <c r="CM7" s="619"/>
      <c r="CN7" s="619"/>
      <c r="CO7" s="619"/>
      <c r="CP7" s="619"/>
      <c r="CQ7" s="620"/>
      <c r="CR7" s="621">
        <v>3130876</v>
      </c>
      <c r="CS7" s="622"/>
      <c r="CT7" s="622"/>
      <c r="CU7" s="622"/>
      <c r="CV7" s="622"/>
      <c r="CW7" s="622"/>
      <c r="CX7" s="622"/>
      <c r="CY7" s="623"/>
      <c r="CZ7" s="659">
        <v>25</v>
      </c>
      <c r="DA7" s="659"/>
      <c r="DB7" s="659"/>
      <c r="DC7" s="659"/>
      <c r="DD7" s="627">
        <v>339924</v>
      </c>
      <c r="DE7" s="622"/>
      <c r="DF7" s="622"/>
      <c r="DG7" s="622"/>
      <c r="DH7" s="622"/>
      <c r="DI7" s="622"/>
      <c r="DJ7" s="622"/>
      <c r="DK7" s="622"/>
      <c r="DL7" s="622"/>
      <c r="DM7" s="622"/>
      <c r="DN7" s="622"/>
      <c r="DO7" s="622"/>
      <c r="DP7" s="623"/>
      <c r="DQ7" s="627">
        <v>2282049</v>
      </c>
      <c r="DR7" s="622"/>
      <c r="DS7" s="622"/>
      <c r="DT7" s="622"/>
      <c r="DU7" s="622"/>
      <c r="DV7" s="622"/>
      <c r="DW7" s="622"/>
      <c r="DX7" s="622"/>
      <c r="DY7" s="622"/>
      <c r="DZ7" s="622"/>
      <c r="EA7" s="622"/>
      <c r="EB7" s="622"/>
      <c r="EC7" s="658"/>
    </row>
    <row r="8" spans="2:143" ht="11.25" customHeight="1" x14ac:dyDescent="0.15">
      <c r="B8" s="618" t="s">
        <v>226</v>
      </c>
      <c r="C8" s="619"/>
      <c r="D8" s="619"/>
      <c r="E8" s="619"/>
      <c r="F8" s="619"/>
      <c r="G8" s="619"/>
      <c r="H8" s="619"/>
      <c r="I8" s="619"/>
      <c r="J8" s="619"/>
      <c r="K8" s="619"/>
      <c r="L8" s="619"/>
      <c r="M8" s="619"/>
      <c r="N8" s="619"/>
      <c r="O8" s="619"/>
      <c r="P8" s="619"/>
      <c r="Q8" s="620"/>
      <c r="R8" s="621">
        <v>26859</v>
      </c>
      <c r="S8" s="622"/>
      <c r="T8" s="622"/>
      <c r="U8" s="622"/>
      <c r="V8" s="622"/>
      <c r="W8" s="622"/>
      <c r="X8" s="622"/>
      <c r="Y8" s="623"/>
      <c r="Z8" s="659">
        <v>0.2</v>
      </c>
      <c r="AA8" s="659"/>
      <c r="AB8" s="659"/>
      <c r="AC8" s="659"/>
      <c r="AD8" s="660">
        <v>26859</v>
      </c>
      <c r="AE8" s="660"/>
      <c r="AF8" s="660"/>
      <c r="AG8" s="660"/>
      <c r="AH8" s="660"/>
      <c r="AI8" s="660"/>
      <c r="AJ8" s="660"/>
      <c r="AK8" s="660"/>
      <c r="AL8" s="624">
        <v>0.4</v>
      </c>
      <c r="AM8" s="625"/>
      <c r="AN8" s="625"/>
      <c r="AO8" s="661"/>
      <c r="AP8" s="618" t="s">
        <v>227</v>
      </c>
      <c r="AQ8" s="619"/>
      <c r="AR8" s="619"/>
      <c r="AS8" s="619"/>
      <c r="AT8" s="619"/>
      <c r="AU8" s="619"/>
      <c r="AV8" s="619"/>
      <c r="AW8" s="619"/>
      <c r="AX8" s="619"/>
      <c r="AY8" s="619"/>
      <c r="AZ8" s="619"/>
      <c r="BA8" s="619"/>
      <c r="BB8" s="619"/>
      <c r="BC8" s="619"/>
      <c r="BD8" s="619"/>
      <c r="BE8" s="619"/>
      <c r="BF8" s="620"/>
      <c r="BG8" s="621">
        <v>48171</v>
      </c>
      <c r="BH8" s="622"/>
      <c r="BI8" s="622"/>
      <c r="BJ8" s="622"/>
      <c r="BK8" s="622"/>
      <c r="BL8" s="622"/>
      <c r="BM8" s="622"/>
      <c r="BN8" s="623"/>
      <c r="BO8" s="659">
        <v>1.7</v>
      </c>
      <c r="BP8" s="659"/>
      <c r="BQ8" s="659"/>
      <c r="BR8" s="659"/>
      <c r="BS8" s="660" t="s">
        <v>121</v>
      </c>
      <c r="BT8" s="660"/>
      <c r="BU8" s="660"/>
      <c r="BV8" s="660"/>
      <c r="BW8" s="660"/>
      <c r="BX8" s="660"/>
      <c r="BY8" s="660"/>
      <c r="BZ8" s="660"/>
      <c r="CA8" s="660"/>
      <c r="CB8" s="700"/>
      <c r="CD8" s="618" t="s">
        <v>228</v>
      </c>
      <c r="CE8" s="619"/>
      <c r="CF8" s="619"/>
      <c r="CG8" s="619"/>
      <c r="CH8" s="619"/>
      <c r="CI8" s="619"/>
      <c r="CJ8" s="619"/>
      <c r="CK8" s="619"/>
      <c r="CL8" s="619"/>
      <c r="CM8" s="619"/>
      <c r="CN8" s="619"/>
      <c r="CO8" s="619"/>
      <c r="CP8" s="619"/>
      <c r="CQ8" s="620"/>
      <c r="CR8" s="621">
        <v>4473088</v>
      </c>
      <c r="CS8" s="622"/>
      <c r="CT8" s="622"/>
      <c r="CU8" s="622"/>
      <c r="CV8" s="622"/>
      <c r="CW8" s="622"/>
      <c r="CX8" s="622"/>
      <c r="CY8" s="623"/>
      <c r="CZ8" s="659">
        <v>35.700000000000003</v>
      </c>
      <c r="DA8" s="659"/>
      <c r="DB8" s="659"/>
      <c r="DC8" s="659"/>
      <c r="DD8" s="627">
        <v>31922</v>
      </c>
      <c r="DE8" s="622"/>
      <c r="DF8" s="622"/>
      <c r="DG8" s="622"/>
      <c r="DH8" s="622"/>
      <c r="DI8" s="622"/>
      <c r="DJ8" s="622"/>
      <c r="DK8" s="622"/>
      <c r="DL8" s="622"/>
      <c r="DM8" s="622"/>
      <c r="DN8" s="622"/>
      <c r="DO8" s="622"/>
      <c r="DP8" s="623"/>
      <c r="DQ8" s="627">
        <v>2548446</v>
      </c>
      <c r="DR8" s="622"/>
      <c r="DS8" s="622"/>
      <c r="DT8" s="622"/>
      <c r="DU8" s="622"/>
      <c r="DV8" s="622"/>
      <c r="DW8" s="622"/>
      <c r="DX8" s="622"/>
      <c r="DY8" s="622"/>
      <c r="DZ8" s="622"/>
      <c r="EA8" s="622"/>
      <c r="EB8" s="622"/>
      <c r="EC8" s="658"/>
    </row>
    <row r="9" spans="2:143" ht="11.25" customHeight="1" x14ac:dyDescent="0.15">
      <c r="B9" s="618" t="s">
        <v>229</v>
      </c>
      <c r="C9" s="619"/>
      <c r="D9" s="619"/>
      <c r="E9" s="619"/>
      <c r="F9" s="619"/>
      <c r="G9" s="619"/>
      <c r="H9" s="619"/>
      <c r="I9" s="619"/>
      <c r="J9" s="619"/>
      <c r="K9" s="619"/>
      <c r="L9" s="619"/>
      <c r="M9" s="619"/>
      <c r="N9" s="619"/>
      <c r="O9" s="619"/>
      <c r="P9" s="619"/>
      <c r="Q9" s="620"/>
      <c r="R9" s="621">
        <v>26831</v>
      </c>
      <c r="S9" s="622"/>
      <c r="T9" s="622"/>
      <c r="U9" s="622"/>
      <c r="V9" s="622"/>
      <c r="W9" s="622"/>
      <c r="X9" s="622"/>
      <c r="Y9" s="623"/>
      <c r="Z9" s="659">
        <v>0.2</v>
      </c>
      <c r="AA9" s="659"/>
      <c r="AB9" s="659"/>
      <c r="AC9" s="659"/>
      <c r="AD9" s="660">
        <v>26831</v>
      </c>
      <c r="AE9" s="660"/>
      <c r="AF9" s="660"/>
      <c r="AG9" s="660"/>
      <c r="AH9" s="660"/>
      <c r="AI9" s="660"/>
      <c r="AJ9" s="660"/>
      <c r="AK9" s="660"/>
      <c r="AL9" s="624">
        <v>0.4</v>
      </c>
      <c r="AM9" s="625"/>
      <c r="AN9" s="625"/>
      <c r="AO9" s="661"/>
      <c r="AP9" s="618" t="s">
        <v>230</v>
      </c>
      <c r="AQ9" s="619"/>
      <c r="AR9" s="619"/>
      <c r="AS9" s="619"/>
      <c r="AT9" s="619"/>
      <c r="AU9" s="619"/>
      <c r="AV9" s="619"/>
      <c r="AW9" s="619"/>
      <c r="AX9" s="619"/>
      <c r="AY9" s="619"/>
      <c r="AZ9" s="619"/>
      <c r="BA9" s="619"/>
      <c r="BB9" s="619"/>
      <c r="BC9" s="619"/>
      <c r="BD9" s="619"/>
      <c r="BE9" s="619"/>
      <c r="BF9" s="620"/>
      <c r="BG9" s="621">
        <v>1196708</v>
      </c>
      <c r="BH9" s="622"/>
      <c r="BI9" s="622"/>
      <c r="BJ9" s="622"/>
      <c r="BK9" s="622"/>
      <c r="BL9" s="622"/>
      <c r="BM9" s="622"/>
      <c r="BN9" s="623"/>
      <c r="BO9" s="659">
        <v>41.9</v>
      </c>
      <c r="BP9" s="659"/>
      <c r="BQ9" s="659"/>
      <c r="BR9" s="659"/>
      <c r="BS9" s="660" t="s">
        <v>121</v>
      </c>
      <c r="BT9" s="660"/>
      <c r="BU9" s="660"/>
      <c r="BV9" s="660"/>
      <c r="BW9" s="660"/>
      <c r="BX9" s="660"/>
      <c r="BY9" s="660"/>
      <c r="BZ9" s="660"/>
      <c r="CA9" s="660"/>
      <c r="CB9" s="700"/>
      <c r="CD9" s="618" t="s">
        <v>231</v>
      </c>
      <c r="CE9" s="619"/>
      <c r="CF9" s="619"/>
      <c r="CG9" s="619"/>
      <c r="CH9" s="619"/>
      <c r="CI9" s="619"/>
      <c r="CJ9" s="619"/>
      <c r="CK9" s="619"/>
      <c r="CL9" s="619"/>
      <c r="CM9" s="619"/>
      <c r="CN9" s="619"/>
      <c r="CO9" s="619"/>
      <c r="CP9" s="619"/>
      <c r="CQ9" s="620"/>
      <c r="CR9" s="621">
        <v>952995</v>
      </c>
      <c r="CS9" s="622"/>
      <c r="CT9" s="622"/>
      <c r="CU9" s="622"/>
      <c r="CV9" s="622"/>
      <c r="CW9" s="622"/>
      <c r="CX9" s="622"/>
      <c r="CY9" s="623"/>
      <c r="CZ9" s="659">
        <v>7.6</v>
      </c>
      <c r="DA9" s="659"/>
      <c r="DB9" s="659"/>
      <c r="DC9" s="659"/>
      <c r="DD9" s="627">
        <v>33582</v>
      </c>
      <c r="DE9" s="622"/>
      <c r="DF9" s="622"/>
      <c r="DG9" s="622"/>
      <c r="DH9" s="622"/>
      <c r="DI9" s="622"/>
      <c r="DJ9" s="622"/>
      <c r="DK9" s="622"/>
      <c r="DL9" s="622"/>
      <c r="DM9" s="622"/>
      <c r="DN9" s="622"/>
      <c r="DO9" s="622"/>
      <c r="DP9" s="623"/>
      <c r="DQ9" s="627">
        <v>726586</v>
      </c>
      <c r="DR9" s="622"/>
      <c r="DS9" s="622"/>
      <c r="DT9" s="622"/>
      <c r="DU9" s="622"/>
      <c r="DV9" s="622"/>
      <c r="DW9" s="622"/>
      <c r="DX9" s="622"/>
      <c r="DY9" s="622"/>
      <c r="DZ9" s="622"/>
      <c r="EA9" s="622"/>
      <c r="EB9" s="622"/>
      <c r="EC9" s="658"/>
    </row>
    <row r="10" spans="2:143" ht="11.25" customHeight="1" x14ac:dyDescent="0.15">
      <c r="B10" s="618" t="s">
        <v>232</v>
      </c>
      <c r="C10" s="619"/>
      <c r="D10" s="619"/>
      <c r="E10" s="619"/>
      <c r="F10" s="619"/>
      <c r="G10" s="619"/>
      <c r="H10" s="619"/>
      <c r="I10" s="619"/>
      <c r="J10" s="619"/>
      <c r="K10" s="619"/>
      <c r="L10" s="619"/>
      <c r="M10" s="619"/>
      <c r="N10" s="619"/>
      <c r="O10" s="619"/>
      <c r="P10" s="619"/>
      <c r="Q10" s="620"/>
      <c r="R10" s="621" t="s">
        <v>121</v>
      </c>
      <c r="S10" s="622"/>
      <c r="T10" s="622"/>
      <c r="U10" s="622"/>
      <c r="V10" s="622"/>
      <c r="W10" s="622"/>
      <c r="X10" s="622"/>
      <c r="Y10" s="623"/>
      <c r="Z10" s="659" t="s">
        <v>121</v>
      </c>
      <c r="AA10" s="659"/>
      <c r="AB10" s="659"/>
      <c r="AC10" s="659"/>
      <c r="AD10" s="660" t="s">
        <v>121</v>
      </c>
      <c r="AE10" s="660"/>
      <c r="AF10" s="660"/>
      <c r="AG10" s="660"/>
      <c r="AH10" s="660"/>
      <c r="AI10" s="660"/>
      <c r="AJ10" s="660"/>
      <c r="AK10" s="660"/>
      <c r="AL10" s="624" t="s">
        <v>121</v>
      </c>
      <c r="AM10" s="625"/>
      <c r="AN10" s="625"/>
      <c r="AO10" s="661"/>
      <c r="AP10" s="618" t="s">
        <v>233</v>
      </c>
      <c r="AQ10" s="619"/>
      <c r="AR10" s="619"/>
      <c r="AS10" s="619"/>
      <c r="AT10" s="619"/>
      <c r="AU10" s="619"/>
      <c r="AV10" s="619"/>
      <c r="AW10" s="619"/>
      <c r="AX10" s="619"/>
      <c r="AY10" s="619"/>
      <c r="AZ10" s="619"/>
      <c r="BA10" s="619"/>
      <c r="BB10" s="619"/>
      <c r="BC10" s="619"/>
      <c r="BD10" s="619"/>
      <c r="BE10" s="619"/>
      <c r="BF10" s="620"/>
      <c r="BG10" s="621">
        <v>64065</v>
      </c>
      <c r="BH10" s="622"/>
      <c r="BI10" s="622"/>
      <c r="BJ10" s="622"/>
      <c r="BK10" s="622"/>
      <c r="BL10" s="622"/>
      <c r="BM10" s="622"/>
      <c r="BN10" s="623"/>
      <c r="BO10" s="659">
        <v>2.2000000000000002</v>
      </c>
      <c r="BP10" s="659"/>
      <c r="BQ10" s="659"/>
      <c r="BR10" s="659"/>
      <c r="BS10" s="660" t="s">
        <v>121</v>
      </c>
      <c r="BT10" s="660"/>
      <c r="BU10" s="660"/>
      <c r="BV10" s="660"/>
      <c r="BW10" s="660"/>
      <c r="BX10" s="660"/>
      <c r="BY10" s="660"/>
      <c r="BZ10" s="660"/>
      <c r="CA10" s="660"/>
      <c r="CB10" s="700"/>
      <c r="CD10" s="618" t="s">
        <v>234</v>
      </c>
      <c r="CE10" s="619"/>
      <c r="CF10" s="619"/>
      <c r="CG10" s="619"/>
      <c r="CH10" s="619"/>
      <c r="CI10" s="619"/>
      <c r="CJ10" s="619"/>
      <c r="CK10" s="619"/>
      <c r="CL10" s="619"/>
      <c r="CM10" s="619"/>
      <c r="CN10" s="619"/>
      <c r="CO10" s="619"/>
      <c r="CP10" s="619"/>
      <c r="CQ10" s="620"/>
      <c r="CR10" s="621">
        <v>13000</v>
      </c>
      <c r="CS10" s="622"/>
      <c r="CT10" s="622"/>
      <c r="CU10" s="622"/>
      <c r="CV10" s="622"/>
      <c r="CW10" s="622"/>
      <c r="CX10" s="622"/>
      <c r="CY10" s="623"/>
      <c r="CZ10" s="659">
        <v>0.1</v>
      </c>
      <c r="DA10" s="659"/>
      <c r="DB10" s="659"/>
      <c r="DC10" s="659"/>
      <c r="DD10" s="627" t="s">
        <v>121</v>
      </c>
      <c r="DE10" s="622"/>
      <c r="DF10" s="622"/>
      <c r="DG10" s="622"/>
      <c r="DH10" s="622"/>
      <c r="DI10" s="622"/>
      <c r="DJ10" s="622"/>
      <c r="DK10" s="622"/>
      <c r="DL10" s="622"/>
      <c r="DM10" s="622"/>
      <c r="DN10" s="622"/>
      <c r="DO10" s="622"/>
      <c r="DP10" s="623"/>
      <c r="DQ10" s="627" t="s">
        <v>121</v>
      </c>
      <c r="DR10" s="622"/>
      <c r="DS10" s="622"/>
      <c r="DT10" s="622"/>
      <c r="DU10" s="622"/>
      <c r="DV10" s="622"/>
      <c r="DW10" s="622"/>
      <c r="DX10" s="622"/>
      <c r="DY10" s="622"/>
      <c r="DZ10" s="622"/>
      <c r="EA10" s="622"/>
      <c r="EB10" s="622"/>
      <c r="EC10" s="658"/>
    </row>
    <row r="11" spans="2:143" ht="11.25" customHeight="1" x14ac:dyDescent="0.15">
      <c r="B11" s="618" t="s">
        <v>235</v>
      </c>
      <c r="C11" s="619"/>
      <c r="D11" s="619"/>
      <c r="E11" s="619"/>
      <c r="F11" s="619"/>
      <c r="G11" s="619"/>
      <c r="H11" s="619"/>
      <c r="I11" s="619"/>
      <c r="J11" s="619"/>
      <c r="K11" s="619"/>
      <c r="L11" s="619"/>
      <c r="M11" s="619"/>
      <c r="N11" s="619"/>
      <c r="O11" s="619"/>
      <c r="P11" s="619"/>
      <c r="Q11" s="620"/>
      <c r="R11" s="621">
        <v>643749</v>
      </c>
      <c r="S11" s="622"/>
      <c r="T11" s="622"/>
      <c r="U11" s="622"/>
      <c r="V11" s="622"/>
      <c r="W11" s="622"/>
      <c r="X11" s="622"/>
      <c r="Y11" s="623"/>
      <c r="Z11" s="624">
        <v>4.9000000000000004</v>
      </c>
      <c r="AA11" s="625"/>
      <c r="AB11" s="625"/>
      <c r="AC11" s="626"/>
      <c r="AD11" s="627">
        <v>643749</v>
      </c>
      <c r="AE11" s="622"/>
      <c r="AF11" s="622"/>
      <c r="AG11" s="622"/>
      <c r="AH11" s="622"/>
      <c r="AI11" s="622"/>
      <c r="AJ11" s="622"/>
      <c r="AK11" s="623"/>
      <c r="AL11" s="624">
        <v>10.1</v>
      </c>
      <c r="AM11" s="625"/>
      <c r="AN11" s="625"/>
      <c r="AO11" s="661"/>
      <c r="AP11" s="618" t="s">
        <v>236</v>
      </c>
      <c r="AQ11" s="619"/>
      <c r="AR11" s="619"/>
      <c r="AS11" s="619"/>
      <c r="AT11" s="619"/>
      <c r="AU11" s="619"/>
      <c r="AV11" s="619"/>
      <c r="AW11" s="619"/>
      <c r="AX11" s="619"/>
      <c r="AY11" s="619"/>
      <c r="AZ11" s="619"/>
      <c r="BA11" s="619"/>
      <c r="BB11" s="619"/>
      <c r="BC11" s="619"/>
      <c r="BD11" s="619"/>
      <c r="BE11" s="619"/>
      <c r="BF11" s="620"/>
      <c r="BG11" s="621">
        <v>96965</v>
      </c>
      <c r="BH11" s="622"/>
      <c r="BI11" s="622"/>
      <c r="BJ11" s="622"/>
      <c r="BK11" s="622"/>
      <c r="BL11" s="622"/>
      <c r="BM11" s="622"/>
      <c r="BN11" s="623"/>
      <c r="BO11" s="659">
        <v>3.4</v>
      </c>
      <c r="BP11" s="659"/>
      <c r="BQ11" s="659"/>
      <c r="BR11" s="659"/>
      <c r="BS11" s="660" t="s">
        <v>121</v>
      </c>
      <c r="BT11" s="660"/>
      <c r="BU11" s="660"/>
      <c r="BV11" s="660"/>
      <c r="BW11" s="660"/>
      <c r="BX11" s="660"/>
      <c r="BY11" s="660"/>
      <c r="BZ11" s="660"/>
      <c r="CA11" s="660"/>
      <c r="CB11" s="700"/>
      <c r="CD11" s="618" t="s">
        <v>237</v>
      </c>
      <c r="CE11" s="619"/>
      <c r="CF11" s="619"/>
      <c r="CG11" s="619"/>
      <c r="CH11" s="619"/>
      <c r="CI11" s="619"/>
      <c r="CJ11" s="619"/>
      <c r="CK11" s="619"/>
      <c r="CL11" s="619"/>
      <c r="CM11" s="619"/>
      <c r="CN11" s="619"/>
      <c r="CO11" s="619"/>
      <c r="CP11" s="619"/>
      <c r="CQ11" s="620"/>
      <c r="CR11" s="621">
        <v>532022</v>
      </c>
      <c r="CS11" s="622"/>
      <c r="CT11" s="622"/>
      <c r="CU11" s="622"/>
      <c r="CV11" s="622"/>
      <c r="CW11" s="622"/>
      <c r="CX11" s="622"/>
      <c r="CY11" s="623"/>
      <c r="CZ11" s="659">
        <v>4.2</v>
      </c>
      <c r="DA11" s="659"/>
      <c r="DB11" s="659"/>
      <c r="DC11" s="659"/>
      <c r="DD11" s="627">
        <v>110210</v>
      </c>
      <c r="DE11" s="622"/>
      <c r="DF11" s="622"/>
      <c r="DG11" s="622"/>
      <c r="DH11" s="622"/>
      <c r="DI11" s="622"/>
      <c r="DJ11" s="622"/>
      <c r="DK11" s="622"/>
      <c r="DL11" s="622"/>
      <c r="DM11" s="622"/>
      <c r="DN11" s="622"/>
      <c r="DO11" s="622"/>
      <c r="DP11" s="623"/>
      <c r="DQ11" s="627">
        <v>325088</v>
      </c>
      <c r="DR11" s="622"/>
      <c r="DS11" s="622"/>
      <c r="DT11" s="622"/>
      <c r="DU11" s="622"/>
      <c r="DV11" s="622"/>
      <c r="DW11" s="622"/>
      <c r="DX11" s="622"/>
      <c r="DY11" s="622"/>
      <c r="DZ11" s="622"/>
      <c r="EA11" s="622"/>
      <c r="EB11" s="622"/>
      <c r="EC11" s="658"/>
    </row>
    <row r="12" spans="2:143" ht="11.25" customHeight="1" x14ac:dyDescent="0.15">
      <c r="B12" s="618" t="s">
        <v>238</v>
      </c>
      <c r="C12" s="619"/>
      <c r="D12" s="619"/>
      <c r="E12" s="619"/>
      <c r="F12" s="619"/>
      <c r="G12" s="619"/>
      <c r="H12" s="619"/>
      <c r="I12" s="619"/>
      <c r="J12" s="619"/>
      <c r="K12" s="619"/>
      <c r="L12" s="619"/>
      <c r="M12" s="619"/>
      <c r="N12" s="619"/>
      <c r="O12" s="619"/>
      <c r="P12" s="619"/>
      <c r="Q12" s="620"/>
      <c r="R12" s="621">
        <v>22351</v>
      </c>
      <c r="S12" s="622"/>
      <c r="T12" s="622"/>
      <c r="U12" s="622"/>
      <c r="V12" s="622"/>
      <c r="W12" s="622"/>
      <c r="X12" s="622"/>
      <c r="Y12" s="623"/>
      <c r="Z12" s="659">
        <v>0.2</v>
      </c>
      <c r="AA12" s="659"/>
      <c r="AB12" s="659"/>
      <c r="AC12" s="659"/>
      <c r="AD12" s="660">
        <v>22351</v>
      </c>
      <c r="AE12" s="660"/>
      <c r="AF12" s="660"/>
      <c r="AG12" s="660"/>
      <c r="AH12" s="660"/>
      <c r="AI12" s="660"/>
      <c r="AJ12" s="660"/>
      <c r="AK12" s="660"/>
      <c r="AL12" s="624">
        <v>0.3</v>
      </c>
      <c r="AM12" s="625"/>
      <c r="AN12" s="625"/>
      <c r="AO12" s="661"/>
      <c r="AP12" s="618" t="s">
        <v>239</v>
      </c>
      <c r="AQ12" s="619"/>
      <c r="AR12" s="619"/>
      <c r="AS12" s="619"/>
      <c r="AT12" s="619"/>
      <c r="AU12" s="619"/>
      <c r="AV12" s="619"/>
      <c r="AW12" s="619"/>
      <c r="AX12" s="619"/>
      <c r="AY12" s="619"/>
      <c r="AZ12" s="619"/>
      <c r="BA12" s="619"/>
      <c r="BB12" s="619"/>
      <c r="BC12" s="619"/>
      <c r="BD12" s="619"/>
      <c r="BE12" s="619"/>
      <c r="BF12" s="620"/>
      <c r="BG12" s="621">
        <v>1205390</v>
      </c>
      <c r="BH12" s="622"/>
      <c r="BI12" s="622"/>
      <c r="BJ12" s="622"/>
      <c r="BK12" s="622"/>
      <c r="BL12" s="622"/>
      <c r="BM12" s="622"/>
      <c r="BN12" s="623"/>
      <c r="BO12" s="659">
        <v>42.2</v>
      </c>
      <c r="BP12" s="659"/>
      <c r="BQ12" s="659"/>
      <c r="BR12" s="659"/>
      <c r="BS12" s="660" t="s">
        <v>121</v>
      </c>
      <c r="BT12" s="660"/>
      <c r="BU12" s="660"/>
      <c r="BV12" s="660"/>
      <c r="BW12" s="660"/>
      <c r="BX12" s="660"/>
      <c r="BY12" s="660"/>
      <c r="BZ12" s="660"/>
      <c r="CA12" s="660"/>
      <c r="CB12" s="700"/>
      <c r="CD12" s="618" t="s">
        <v>240</v>
      </c>
      <c r="CE12" s="619"/>
      <c r="CF12" s="619"/>
      <c r="CG12" s="619"/>
      <c r="CH12" s="619"/>
      <c r="CI12" s="619"/>
      <c r="CJ12" s="619"/>
      <c r="CK12" s="619"/>
      <c r="CL12" s="619"/>
      <c r="CM12" s="619"/>
      <c r="CN12" s="619"/>
      <c r="CO12" s="619"/>
      <c r="CP12" s="619"/>
      <c r="CQ12" s="620"/>
      <c r="CR12" s="621">
        <v>233720</v>
      </c>
      <c r="CS12" s="622"/>
      <c r="CT12" s="622"/>
      <c r="CU12" s="622"/>
      <c r="CV12" s="622"/>
      <c r="CW12" s="622"/>
      <c r="CX12" s="622"/>
      <c r="CY12" s="623"/>
      <c r="CZ12" s="659">
        <v>1.9</v>
      </c>
      <c r="DA12" s="659"/>
      <c r="DB12" s="659"/>
      <c r="DC12" s="659"/>
      <c r="DD12" s="627" t="s">
        <v>121</v>
      </c>
      <c r="DE12" s="622"/>
      <c r="DF12" s="622"/>
      <c r="DG12" s="622"/>
      <c r="DH12" s="622"/>
      <c r="DI12" s="622"/>
      <c r="DJ12" s="622"/>
      <c r="DK12" s="622"/>
      <c r="DL12" s="622"/>
      <c r="DM12" s="622"/>
      <c r="DN12" s="622"/>
      <c r="DO12" s="622"/>
      <c r="DP12" s="623"/>
      <c r="DQ12" s="627">
        <v>201112</v>
      </c>
      <c r="DR12" s="622"/>
      <c r="DS12" s="622"/>
      <c r="DT12" s="622"/>
      <c r="DU12" s="622"/>
      <c r="DV12" s="622"/>
      <c r="DW12" s="622"/>
      <c r="DX12" s="622"/>
      <c r="DY12" s="622"/>
      <c r="DZ12" s="622"/>
      <c r="EA12" s="622"/>
      <c r="EB12" s="622"/>
      <c r="EC12" s="658"/>
    </row>
    <row r="13" spans="2:143" ht="11.25" customHeight="1" x14ac:dyDescent="0.15">
      <c r="B13" s="618" t="s">
        <v>241</v>
      </c>
      <c r="C13" s="619"/>
      <c r="D13" s="619"/>
      <c r="E13" s="619"/>
      <c r="F13" s="619"/>
      <c r="G13" s="619"/>
      <c r="H13" s="619"/>
      <c r="I13" s="619"/>
      <c r="J13" s="619"/>
      <c r="K13" s="619"/>
      <c r="L13" s="619"/>
      <c r="M13" s="619"/>
      <c r="N13" s="619"/>
      <c r="O13" s="619"/>
      <c r="P13" s="619"/>
      <c r="Q13" s="620"/>
      <c r="R13" s="621" t="s">
        <v>121</v>
      </c>
      <c r="S13" s="622"/>
      <c r="T13" s="622"/>
      <c r="U13" s="622"/>
      <c r="V13" s="622"/>
      <c r="W13" s="622"/>
      <c r="X13" s="622"/>
      <c r="Y13" s="623"/>
      <c r="Z13" s="659" t="s">
        <v>121</v>
      </c>
      <c r="AA13" s="659"/>
      <c r="AB13" s="659"/>
      <c r="AC13" s="659"/>
      <c r="AD13" s="660" t="s">
        <v>121</v>
      </c>
      <c r="AE13" s="660"/>
      <c r="AF13" s="660"/>
      <c r="AG13" s="660"/>
      <c r="AH13" s="660"/>
      <c r="AI13" s="660"/>
      <c r="AJ13" s="660"/>
      <c r="AK13" s="660"/>
      <c r="AL13" s="624" t="s">
        <v>121</v>
      </c>
      <c r="AM13" s="625"/>
      <c r="AN13" s="625"/>
      <c r="AO13" s="661"/>
      <c r="AP13" s="618" t="s">
        <v>242</v>
      </c>
      <c r="AQ13" s="619"/>
      <c r="AR13" s="619"/>
      <c r="AS13" s="619"/>
      <c r="AT13" s="619"/>
      <c r="AU13" s="619"/>
      <c r="AV13" s="619"/>
      <c r="AW13" s="619"/>
      <c r="AX13" s="619"/>
      <c r="AY13" s="619"/>
      <c r="AZ13" s="619"/>
      <c r="BA13" s="619"/>
      <c r="BB13" s="619"/>
      <c r="BC13" s="619"/>
      <c r="BD13" s="619"/>
      <c r="BE13" s="619"/>
      <c r="BF13" s="620"/>
      <c r="BG13" s="621">
        <v>1199546</v>
      </c>
      <c r="BH13" s="622"/>
      <c r="BI13" s="622"/>
      <c r="BJ13" s="622"/>
      <c r="BK13" s="622"/>
      <c r="BL13" s="622"/>
      <c r="BM13" s="622"/>
      <c r="BN13" s="623"/>
      <c r="BO13" s="659">
        <v>42</v>
      </c>
      <c r="BP13" s="659"/>
      <c r="BQ13" s="659"/>
      <c r="BR13" s="659"/>
      <c r="BS13" s="660" t="s">
        <v>121</v>
      </c>
      <c r="BT13" s="660"/>
      <c r="BU13" s="660"/>
      <c r="BV13" s="660"/>
      <c r="BW13" s="660"/>
      <c r="BX13" s="660"/>
      <c r="BY13" s="660"/>
      <c r="BZ13" s="660"/>
      <c r="CA13" s="660"/>
      <c r="CB13" s="700"/>
      <c r="CD13" s="618" t="s">
        <v>243</v>
      </c>
      <c r="CE13" s="619"/>
      <c r="CF13" s="619"/>
      <c r="CG13" s="619"/>
      <c r="CH13" s="619"/>
      <c r="CI13" s="619"/>
      <c r="CJ13" s="619"/>
      <c r="CK13" s="619"/>
      <c r="CL13" s="619"/>
      <c r="CM13" s="619"/>
      <c r="CN13" s="619"/>
      <c r="CO13" s="619"/>
      <c r="CP13" s="619"/>
      <c r="CQ13" s="620"/>
      <c r="CR13" s="621">
        <v>500742</v>
      </c>
      <c r="CS13" s="622"/>
      <c r="CT13" s="622"/>
      <c r="CU13" s="622"/>
      <c r="CV13" s="622"/>
      <c r="CW13" s="622"/>
      <c r="CX13" s="622"/>
      <c r="CY13" s="623"/>
      <c r="CZ13" s="659">
        <v>4</v>
      </c>
      <c r="DA13" s="659"/>
      <c r="DB13" s="659"/>
      <c r="DC13" s="659"/>
      <c r="DD13" s="627">
        <v>163678</v>
      </c>
      <c r="DE13" s="622"/>
      <c r="DF13" s="622"/>
      <c r="DG13" s="622"/>
      <c r="DH13" s="622"/>
      <c r="DI13" s="622"/>
      <c r="DJ13" s="622"/>
      <c r="DK13" s="622"/>
      <c r="DL13" s="622"/>
      <c r="DM13" s="622"/>
      <c r="DN13" s="622"/>
      <c r="DO13" s="622"/>
      <c r="DP13" s="623"/>
      <c r="DQ13" s="627">
        <v>367644</v>
      </c>
      <c r="DR13" s="622"/>
      <c r="DS13" s="622"/>
      <c r="DT13" s="622"/>
      <c r="DU13" s="622"/>
      <c r="DV13" s="622"/>
      <c r="DW13" s="622"/>
      <c r="DX13" s="622"/>
      <c r="DY13" s="622"/>
      <c r="DZ13" s="622"/>
      <c r="EA13" s="622"/>
      <c r="EB13" s="622"/>
      <c r="EC13" s="658"/>
    </row>
    <row r="14" spans="2:143" ht="11.25" customHeight="1" x14ac:dyDescent="0.15">
      <c r="B14" s="618" t="s">
        <v>244</v>
      </c>
      <c r="C14" s="619"/>
      <c r="D14" s="619"/>
      <c r="E14" s="619"/>
      <c r="F14" s="619"/>
      <c r="G14" s="619"/>
      <c r="H14" s="619"/>
      <c r="I14" s="619"/>
      <c r="J14" s="619"/>
      <c r="K14" s="619"/>
      <c r="L14" s="619"/>
      <c r="M14" s="619"/>
      <c r="N14" s="619"/>
      <c r="O14" s="619"/>
      <c r="P14" s="619"/>
      <c r="Q14" s="620"/>
      <c r="R14" s="621">
        <v>1114</v>
      </c>
      <c r="S14" s="622"/>
      <c r="T14" s="622"/>
      <c r="U14" s="622"/>
      <c r="V14" s="622"/>
      <c r="W14" s="622"/>
      <c r="X14" s="622"/>
      <c r="Y14" s="623"/>
      <c r="Z14" s="659">
        <v>0</v>
      </c>
      <c r="AA14" s="659"/>
      <c r="AB14" s="659"/>
      <c r="AC14" s="659"/>
      <c r="AD14" s="660">
        <v>1114</v>
      </c>
      <c r="AE14" s="660"/>
      <c r="AF14" s="660"/>
      <c r="AG14" s="660"/>
      <c r="AH14" s="660"/>
      <c r="AI14" s="660"/>
      <c r="AJ14" s="660"/>
      <c r="AK14" s="660"/>
      <c r="AL14" s="624">
        <v>0</v>
      </c>
      <c r="AM14" s="625"/>
      <c r="AN14" s="625"/>
      <c r="AO14" s="661"/>
      <c r="AP14" s="618" t="s">
        <v>245</v>
      </c>
      <c r="AQ14" s="619"/>
      <c r="AR14" s="619"/>
      <c r="AS14" s="619"/>
      <c r="AT14" s="619"/>
      <c r="AU14" s="619"/>
      <c r="AV14" s="619"/>
      <c r="AW14" s="619"/>
      <c r="AX14" s="619"/>
      <c r="AY14" s="619"/>
      <c r="AZ14" s="619"/>
      <c r="BA14" s="619"/>
      <c r="BB14" s="619"/>
      <c r="BC14" s="619"/>
      <c r="BD14" s="619"/>
      <c r="BE14" s="619"/>
      <c r="BF14" s="620"/>
      <c r="BG14" s="621">
        <v>117046</v>
      </c>
      <c r="BH14" s="622"/>
      <c r="BI14" s="622"/>
      <c r="BJ14" s="622"/>
      <c r="BK14" s="622"/>
      <c r="BL14" s="622"/>
      <c r="BM14" s="622"/>
      <c r="BN14" s="623"/>
      <c r="BO14" s="659">
        <v>4.0999999999999996</v>
      </c>
      <c r="BP14" s="659"/>
      <c r="BQ14" s="659"/>
      <c r="BR14" s="659"/>
      <c r="BS14" s="660" t="s">
        <v>121</v>
      </c>
      <c r="BT14" s="660"/>
      <c r="BU14" s="660"/>
      <c r="BV14" s="660"/>
      <c r="BW14" s="660"/>
      <c r="BX14" s="660"/>
      <c r="BY14" s="660"/>
      <c r="BZ14" s="660"/>
      <c r="CA14" s="660"/>
      <c r="CB14" s="700"/>
      <c r="CD14" s="618" t="s">
        <v>246</v>
      </c>
      <c r="CE14" s="619"/>
      <c r="CF14" s="619"/>
      <c r="CG14" s="619"/>
      <c r="CH14" s="619"/>
      <c r="CI14" s="619"/>
      <c r="CJ14" s="619"/>
      <c r="CK14" s="619"/>
      <c r="CL14" s="619"/>
      <c r="CM14" s="619"/>
      <c r="CN14" s="619"/>
      <c r="CO14" s="619"/>
      <c r="CP14" s="619"/>
      <c r="CQ14" s="620"/>
      <c r="CR14" s="621">
        <v>443560</v>
      </c>
      <c r="CS14" s="622"/>
      <c r="CT14" s="622"/>
      <c r="CU14" s="622"/>
      <c r="CV14" s="622"/>
      <c r="CW14" s="622"/>
      <c r="CX14" s="622"/>
      <c r="CY14" s="623"/>
      <c r="CZ14" s="659">
        <v>3.5</v>
      </c>
      <c r="DA14" s="659"/>
      <c r="DB14" s="659"/>
      <c r="DC14" s="659"/>
      <c r="DD14" s="627">
        <v>90090</v>
      </c>
      <c r="DE14" s="622"/>
      <c r="DF14" s="622"/>
      <c r="DG14" s="622"/>
      <c r="DH14" s="622"/>
      <c r="DI14" s="622"/>
      <c r="DJ14" s="622"/>
      <c r="DK14" s="622"/>
      <c r="DL14" s="622"/>
      <c r="DM14" s="622"/>
      <c r="DN14" s="622"/>
      <c r="DO14" s="622"/>
      <c r="DP14" s="623"/>
      <c r="DQ14" s="627">
        <v>346019</v>
      </c>
      <c r="DR14" s="622"/>
      <c r="DS14" s="622"/>
      <c r="DT14" s="622"/>
      <c r="DU14" s="622"/>
      <c r="DV14" s="622"/>
      <c r="DW14" s="622"/>
      <c r="DX14" s="622"/>
      <c r="DY14" s="622"/>
      <c r="DZ14" s="622"/>
      <c r="EA14" s="622"/>
      <c r="EB14" s="622"/>
      <c r="EC14" s="658"/>
    </row>
    <row r="15" spans="2:143" ht="11.25" customHeight="1" x14ac:dyDescent="0.15">
      <c r="B15" s="618" t="s">
        <v>247</v>
      </c>
      <c r="C15" s="619"/>
      <c r="D15" s="619"/>
      <c r="E15" s="619"/>
      <c r="F15" s="619"/>
      <c r="G15" s="619"/>
      <c r="H15" s="619"/>
      <c r="I15" s="619"/>
      <c r="J15" s="619"/>
      <c r="K15" s="619"/>
      <c r="L15" s="619"/>
      <c r="M15" s="619"/>
      <c r="N15" s="619"/>
      <c r="O15" s="619"/>
      <c r="P15" s="619"/>
      <c r="Q15" s="620"/>
      <c r="R15" s="621" t="s">
        <v>121</v>
      </c>
      <c r="S15" s="622"/>
      <c r="T15" s="622"/>
      <c r="U15" s="622"/>
      <c r="V15" s="622"/>
      <c r="W15" s="622"/>
      <c r="X15" s="622"/>
      <c r="Y15" s="623"/>
      <c r="Z15" s="659" t="s">
        <v>121</v>
      </c>
      <c r="AA15" s="659"/>
      <c r="AB15" s="659"/>
      <c r="AC15" s="659"/>
      <c r="AD15" s="660" t="s">
        <v>121</v>
      </c>
      <c r="AE15" s="660"/>
      <c r="AF15" s="660"/>
      <c r="AG15" s="660"/>
      <c r="AH15" s="660"/>
      <c r="AI15" s="660"/>
      <c r="AJ15" s="660"/>
      <c r="AK15" s="660"/>
      <c r="AL15" s="624" t="s">
        <v>121</v>
      </c>
      <c r="AM15" s="625"/>
      <c r="AN15" s="625"/>
      <c r="AO15" s="661"/>
      <c r="AP15" s="618" t="s">
        <v>248</v>
      </c>
      <c r="AQ15" s="619"/>
      <c r="AR15" s="619"/>
      <c r="AS15" s="619"/>
      <c r="AT15" s="619"/>
      <c r="AU15" s="619"/>
      <c r="AV15" s="619"/>
      <c r="AW15" s="619"/>
      <c r="AX15" s="619"/>
      <c r="AY15" s="619"/>
      <c r="AZ15" s="619"/>
      <c r="BA15" s="619"/>
      <c r="BB15" s="619"/>
      <c r="BC15" s="619"/>
      <c r="BD15" s="619"/>
      <c r="BE15" s="619"/>
      <c r="BF15" s="620"/>
      <c r="BG15" s="621">
        <v>122733</v>
      </c>
      <c r="BH15" s="622"/>
      <c r="BI15" s="622"/>
      <c r="BJ15" s="622"/>
      <c r="BK15" s="622"/>
      <c r="BL15" s="622"/>
      <c r="BM15" s="622"/>
      <c r="BN15" s="623"/>
      <c r="BO15" s="659">
        <v>4.3</v>
      </c>
      <c r="BP15" s="659"/>
      <c r="BQ15" s="659"/>
      <c r="BR15" s="659"/>
      <c r="BS15" s="660" t="s">
        <v>121</v>
      </c>
      <c r="BT15" s="660"/>
      <c r="BU15" s="660"/>
      <c r="BV15" s="660"/>
      <c r="BW15" s="660"/>
      <c r="BX15" s="660"/>
      <c r="BY15" s="660"/>
      <c r="BZ15" s="660"/>
      <c r="CA15" s="660"/>
      <c r="CB15" s="700"/>
      <c r="CD15" s="618" t="s">
        <v>249</v>
      </c>
      <c r="CE15" s="619"/>
      <c r="CF15" s="619"/>
      <c r="CG15" s="619"/>
      <c r="CH15" s="619"/>
      <c r="CI15" s="619"/>
      <c r="CJ15" s="619"/>
      <c r="CK15" s="619"/>
      <c r="CL15" s="619"/>
      <c r="CM15" s="619"/>
      <c r="CN15" s="619"/>
      <c r="CO15" s="619"/>
      <c r="CP15" s="619"/>
      <c r="CQ15" s="620"/>
      <c r="CR15" s="621">
        <v>1292031</v>
      </c>
      <c r="CS15" s="622"/>
      <c r="CT15" s="622"/>
      <c r="CU15" s="622"/>
      <c r="CV15" s="622"/>
      <c r="CW15" s="622"/>
      <c r="CX15" s="622"/>
      <c r="CY15" s="623"/>
      <c r="CZ15" s="659">
        <v>10.3</v>
      </c>
      <c r="DA15" s="659"/>
      <c r="DB15" s="659"/>
      <c r="DC15" s="659"/>
      <c r="DD15" s="627">
        <v>109486</v>
      </c>
      <c r="DE15" s="622"/>
      <c r="DF15" s="622"/>
      <c r="DG15" s="622"/>
      <c r="DH15" s="622"/>
      <c r="DI15" s="622"/>
      <c r="DJ15" s="622"/>
      <c r="DK15" s="622"/>
      <c r="DL15" s="622"/>
      <c r="DM15" s="622"/>
      <c r="DN15" s="622"/>
      <c r="DO15" s="622"/>
      <c r="DP15" s="623"/>
      <c r="DQ15" s="627">
        <v>1051580</v>
      </c>
      <c r="DR15" s="622"/>
      <c r="DS15" s="622"/>
      <c r="DT15" s="622"/>
      <c r="DU15" s="622"/>
      <c r="DV15" s="622"/>
      <c r="DW15" s="622"/>
      <c r="DX15" s="622"/>
      <c r="DY15" s="622"/>
      <c r="DZ15" s="622"/>
      <c r="EA15" s="622"/>
      <c r="EB15" s="622"/>
      <c r="EC15" s="658"/>
    </row>
    <row r="16" spans="2:143" ht="11.25" customHeight="1" x14ac:dyDescent="0.15">
      <c r="B16" s="618" t="s">
        <v>250</v>
      </c>
      <c r="C16" s="619"/>
      <c r="D16" s="619"/>
      <c r="E16" s="619"/>
      <c r="F16" s="619"/>
      <c r="G16" s="619"/>
      <c r="H16" s="619"/>
      <c r="I16" s="619"/>
      <c r="J16" s="619"/>
      <c r="K16" s="619"/>
      <c r="L16" s="619"/>
      <c r="M16" s="619"/>
      <c r="N16" s="619"/>
      <c r="O16" s="619"/>
      <c r="P16" s="619"/>
      <c r="Q16" s="620"/>
      <c r="R16" s="621">
        <v>11103</v>
      </c>
      <c r="S16" s="622"/>
      <c r="T16" s="622"/>
      <c r="U16" s="622"/>
      <c r="V16" s="622"/>
      <c r="W16" s="622"/>
      <c r="X16" s="622"/>
      <c r="Y16" s="623"/>
      <c r="Z16" s="659">
        <v>0.1</v>
      </c>
      <c r="AA16" s="659"/>
      <c r="AB16" s="659"/>
      <c r="AC16" s="659"/>
      <c r="AD16" s="660">
        <v>11103</v>
      </c>
      <c r="AE16" s="660"/>
      <c r="AF16" s="660"/>
      <c r="AG16" s="660"/>
      <c r="AH16" s="660"/>
      <c r="AI16" s="660"/>
      <c r="AJ16" s="660"/>
      <c r="AK16" s="660"/>
      <c r="AL16" s="624">
        <v>0.2</v>
      </c>
      <c r="AM16" s="625"/>
      <c r="AN16" s="625"/>
      <c r="AO16" s="661"/>
      <c r="AP16" s="618" t="s">
        <v>251</v>
      </c>
      <c r="AQ16" s="619"/>
      <c r="AR16" s="619"/>
      <c r="AS16" s="619"/>
      <c r="AT16" s="619"/>
      <c r="AU16" s="619"/>
      <c r="AV16" s="619"/>
      <c r="AW16" s="619"/>
      <c r="AX16" s="619"/>
      <c r="AY16" s="619"/>
      <c r="AZ16" s="619"/>
      <c r="BA16" s="619"/>
      <c r="BB16" s="619"/>
      <c r="BC16" s="619"/>
      <c r="BD16" s="619"/>
      <c r="BE16" s="619"/>
      <c r="BF16" s="620"/>
      <c r="BG16" s="621" t="s">
        <v>121</v>
      </c>
      <c r="BH16" s="622"/>
      <c r="BI16" s="622"/>
      <c r="BJ16" s="622"/>
      <c r="BK16" s="622"/>
      <c r="BL16" s="622"/>
      <c r="BM16" s="622"/>
      <c r="BN16" s="623"/>
      <c r="BO16" s="659" t="s">
        <v>121</v>
      </c>
      <c r="BP16" s="659"/>
      <c r="BQ16" s="659"/>
      <c r="BR16" s="659"/>
      <c r="BS16" s="660" t="s">
        <v>121</v>
      </c>
      <c r="BT16" s="660"/>
      <c r="BU16" s="660"/>
      <c r="BV16" s="660"/>
      <c r="BW16" s="660"/>
      <c r="BX16" s="660"/>
      <c r="BY16" s="660"/>
      <c r="BZ16" s="660"/>
      <c r="CA16" s="660"/>
      <c r="CB16" s="700"/>
      <c r="CD16" s="618" t="s">
        <v>252</v>
      </c>
      <c r="CE16" s="619"/>
      <c r="CF16" s="619"/>
      <c r="CG16" s="619"/>
      <c r="CH16" s="619"/>
      <c r="CI16" s="619"/>
      <c r="CJ16" s="619"/>
      <c r="CK16" s="619"/>
      <c r="CL16" s="619"/>
      <c r="CM16" s="619"/>
      <c r="CN16" s="619"/>
      <c r="CO16" s="619"/>
      <c r="CP16" s="619"/>
      <c r="CQ16" s="620"/>
      <c r="CR16" s="621">
        <v>921</v>
      </c>
      <c r="CS16" s="622"/>
      <c r="CT16" s="622"/>
      <c r="CU16" s="622"/>
      <c r="CV16" s="622"/>
      <c r="CW16" s="622"/>
      <c r="CX16" s="622"/>
      <c r="CY16" s="623"/>
      <c r="CZ16" s="659">
        <v>0</v>
      </c>
      <c r="DA16" s="659"/>
      <c r="DB16" s="659"/>
      <c r="DC16" s="659"/>
      <c r="DD16" s="627" t="s">
        <v>121</v>
      </c>
      <c r="DE16" s="622"/>
      <c r="DF16" s="622"/>
      <c r="DG16" s="622"/>
      <c r="DH16" s="622"/>
      <c r="DI16" s="622"/>
      <c r="DJ16" s="622"/>
      <c r="DK16" s="622"/>
      <c r="DL16" s="622"/>
      <c r="DM16" s="622"/>
      <c r="DN16" s="622"/>
      <c r="DO16" s="622"/>
      <c r="DP16" s="623"/>
      <c r="DQ16" s="627">
        <v>921</v>
      </c>
      <c r="DR16" s="622"/>
      <c r="DS16" s="622"/>
      <c r="DT16" s="622"/>
      <c r="DU16" s="622"/>
      <c r="DV16" s="622"/>
      <c r="DW16" s="622"/>
      <c r="DX16" s="622"/>
      <c r="DY16" s="622"/>
      <c r="DZ16" s="622"/>
      <c r="EA16" s="622"/>
      <c r="EB16" s="622"/>
      <c r="EC16" s="658"/>
    </row>
    <row r="17" spans="2:133" ht="11.25" customHeight="1" x14ac:dyDescent="0.15">
      <c r="B17" s="618" t="s">
        <v>253</v>
      </c>
      <c r="C17" s="619"/>
      <c r="D17" s="619"/>
      <c r="E17" s="619"/>
      <c r="F17" s="619"/>
      <c r="G17" s="619"/>
      <c r="H17" s="619"/>
      <c r="I17" s="619"/>
      <c r="J17" s="619"/>
      <c r="K17" s="619"/>
      <c r="L17" s="619"/>
      <c r="M17" s="619"/>
      <c r="N17" s="619"/>
      <c r="O17" s="619"/>
      <c r="P17" s="619"/>
      <c r="Q17" s="620"/>
      <c r="R17" s="621">
        <v>47598</v>
      </c>
      <c r="S17" s="622"/>
      <c r="T17" s="622"/>
      <c r="U17" s="622"/>
      <c r="V17" s="622"/>
      <c r="W17" s="622"/>
      <c r="X17" s="622"/>
      <c r="Y17" s="623"/>
      <c r="Z17" s="659">
        <v>0.4</v>
      </c>
      <c r="AA17" s="659"/>
      <c r="AB17" s="659"/>
      <c r="AC17" s="659"/>
      <c r="AD17" s="660">
        <v>47598</v>
      </c>
      <c r="AE17" s="660"/>
      <c r="AF17" s="660"/>
      <c r="AG17" s="660"/>
      <c r="AH17" s="660"/>
      <c r="AI17" s="660"/>
      <c r="AJ17" s="660"/>
      <c r="AK17" s="660"/>
      <c r="AL17" s="624">
        <v>0.7</v>
      </c>
      <c r="AM17" s="625"/>
      <c r="AN17" s="625"/>
      <c r="AO17" s="661"/>
      <c r="AP17" s="618" t="s">
        <v>254</v>
      </c>
      <c r="AQ17" s="619"/>
      <c r="AR17" s="619"/>
      <c r="AS17" s="619"/>
      <c r="AT17" s="619"/>
      <c r="AU17" s="619"/>
      <c r="AV17" s="619"/>
      <c r="AW17" s="619"/>
      <c r="AX17" s="619"/>
      <c r="AY17" s="619"/>
      <c r="AZ17" s="619"/>
      <c r="BA17" s="619"/>
      <c r="BB17" s="619"/>
      <c r="BC17" s="619"/>
      <c r="BD17" s="619"/>
      <c r="BE17" s="619"/>
      <c r="BF17" s="620"/>
      <c r="BG17" s="621" t="s">
        <v>121</v>
      </c>
      <c r="BH17" s="622"/>
      <c r="BI17" s="622"/>
      <c r="BJ17" s="622"/>
      <c r="BK17" s="622"/>
      <c r="BL17" s="622"/>
      <c r="BM17" s="622"/>
      <c r="BN17" s="623"/>
      <c r="BO17" s="659" t="s">
        <v>121</v>
      </c>
      <c r="BP17" s="659"/>
      <c r="BQ17" s="659"/>
      <c r="BR17" s="659"/>
      <c r="BS17" s="660" t="s">
        <v>121</v>
      </c>
      <c r="BT17" s="660"/>
      <c r="BU17" s="660"/>
      <c r="BV17" s="660"/>
      <c r="BW17" s="660"/>
      <c r="BX17" s="660"/>
      <c r="BY17" s="660"/>
      <c r="BZ17" s="660"/>
      <c r="CA17" s="660"/>
      <c r="CB17" s="700"/>
      <c r="CD17" s="618" t="s">
        <v>255</v>
      </c>
      <c r="CE17" s="619"/>
      <c r="CF17" s="619"/>
      <c r="CG17" s="619"/>
      <c r="CH17" s="619"/>
      <c r="CI17" s="619"/>
      <c r="CJ17" s="619"/>
      <c r="CK17" s="619"/>
      <c r="CL17" s="619"/>
      <c r="CM17" s="619"/>
      <c r="CN17" s="619"/>
      <c r="CO17" s="619"/>
      <c r="CP17" s="619"/>
      <c r="CQ17" s="620"/>
      <c r="CR17" s="621">
        <v>836698</v>
      </c>
      <c r="CS17" s="622"/>
      <c r="CT17" s="622"/>
      <c r="CU17" s="622"/>
      <c r="CV17" s="622"/>
      <c r="CW17" s="622"/>
      <c r="CX17" s="622"/>
      <c r="CY17" s="623"/>
      <c r="CZ17" s="659">
        <v>6.7</v>
      </c>
      <c r="DA17" s="659"/>
      <c r="DB17" s="659"/>
      <c r="DC17" s="659"/>
      <c r="DD17" s="627" t="s">
        <v>121</v>
      </c>
      <c r="DE17" s="622"/>
      <c r="DF17" s="622"/>
      <c r="DG17" s="622"/>
      <c r="DH17" s="622"/>
      <c r="DI17" s="622"/>
      <c r="DJ17" s="622"/>
      <c r="DK17" s="622"/>
      <c r="DL17" s="622"/>
      <c r="DM17" s="622"/>
      <c r="DN17" s="622"/>
      <c r="DO17" s="622"/>
      <c r="DP17" s="623"/>
      <c r="DQ17" s="627">
        <v>836698</v>
      </c>
      <c r="DR17" s="622"/>
      <c r="DS17" s="622"/>
      <c r="DT17" s="622"/>
      <c r="DU17" s="622"/>
      <c r="DV17" s="622"/>
      <c r="DW17" s="622"/>
      <c r="DX17" s="622"/>
      <c r="DY17" s="622"/>
      <c r="DZ17" s="622"/>
      <c r="EA17" s="622"/>
      <c r="EB17" s="622"/>
      <c r="EC17" s="658"/>
    </row>
    <row r="18" spans="2:133" ht="11.25" customHeight="1" x14ac:dyDescent="0.15">
      <c r="B18" s="618" t="s">
        <v>256</v>
      </c>
      <c r="C18" s="619"/>
      <c r="D18" s="619"/>
      <c r="E18" s="619"/>
      <c r="F18" s="619"/>
      <c r="G18" s="619"/>
      <c r="H18" s="619"/>
      <c r="I18" s="619"/>
      <c r="J18" s="619"/>
      <c r="K18" s="619"/>
      <c r="L18" s="619"/>
      <c r="M18" s="619"/>
      <c r="N18" s="619"/>
      <c r="O18" s="619"/>
      <c r="P18" s="619"/>
      <c r="Q18" s="620"/>
      <c r="R18" s="621">
        <v>35344</v>
      </c>
      <c r="S18" s="622"/>
      <c r="T18" s="622"/>
      <c r="U18" s="622"/>
      <c r="V18" s="622"/>
      <c r="W18" s="622"/>
      <c r="X18" s="622"/>
      <c r="Y18" s="623"/>
      <c r="Z18" s="659">
        <v>0.3</v>
      </c>
      <c r="AA18" s="659"/>
      <c r="AB18" s="659"/>
      <c r="AC18" s="659"/>
      <c r="AD18" s="660">
        <v>35344</v>
      </c>
      <c r="AE18" s="660"/>
      <c r="AF18" s="660"/>
      <c r="AG18" s="660"/>
      <c r="AH18" s="660"/>
      <c r="AI18" s="660"/>
      <c r="AJ18" s="660"/>
      <c r="AK18" s="660"/>
      <c r="AL18" s="624">
        <v>0.6</v>
      </c>
      <c r="AM18" s="625"/>
      <c r="AN18" s="625"/>
      <c r="AO18" s="661"/>
      <c r="AP18" s="618" t="s">
        <v>257</v>
      </c>
      <c r="AQ18" s="619"/>
      <c r="AR18" s="619"/>
      <c r="AS18" s="619"/>
      <c r="AT18" s="619"/>
      <c r="AU18" s="619"/>
      <c r="AV18" s="619"/>
      <c r="AW18" s="619"/>
      <c r="AX18" s="619"/>
      <c r="AY18" s="619"/>
      <c r="AZ18" s="619"/>
      <c r="BA18" s="619"/>
      <c r="BB18" s="619"/>
      <c r="BC18" s="619"/>
      <c r="BD18" s="619"/>
      <c r="BE18" s="619"/>
      <c r="BF18" s="620"/>
      <c r="BG18" s="621" t="s">
        <v>121</v>
      </c>
      <c r="BH18" s="622"/>
      <c r="BI18" s="622"/>
      <c r="BJ18" s="622"/>
      <c r="BK18" s="622"/>
      <c r="BL18" s="622"/>
      <c r="BM18" s="622"/>
      <c r="BN18" s="623"/>
      <c r="BO18" s="659" t="s">
        <v>121</v>
      </c>
      <c r="BP18" s="659"/>
      <c r="BQ18" s="659"/>
      <c r="BR18" s="659"/>
      <c r="BS18" s="660" t="s">
        <v>121</v>
      </c>
      <c r="BT18" s="660"/>
      <c r="BU18" s="660"/>
      <c r="BV18" s="660"/>
      <c r="BW18" s="660"/>
      <c r="BX18" s="660"/>
      <c r="BY18" s="660"/>
      <c r="BZ18" s="660"/>
      <c r="CA18" s="660"/>
      <c r="CB18" s="700"/>
      <c r="CD18" s="618" t="s">
        <v>258</v>
      </c>
      <c r="CE18" s="619"/>
      <c r="CF18" s="619"/>
      <c r="CG18" s="619"/>
      <c r="CH18" s="619"/>
      <c r="CI18" s="619"/>
      <c r="CJ18" s="619"/>
      <c r="CK18" s="619"/>
      <c r="CL18" s="619"/>
      <c r="CM18" s="619"/>
      <c r="CN18" s="619"/>
      <c r="CO18" s="619"/>
      <c r="CP18" s="619"/>
      <c r="CQ18" s="620"/>
      <c r="CR18" s="621" t="s">
        <v>121</v>
      </c>
      <c r="CS18" s="622"/>
      <c r="CT18" s="622"/>
      <c r="CU18" s="622"/>
      <c r="CV18" s="622"/>
      <c r="CW18" s="622"/>
      <c r="CX18" s="622"/>
      <c r="CY18" s="623"/>
      <c r="CZ18" s="659" t="s">
        <v>121</v>
      </c>
      <c r="DA18" s="659"/>
      <c r="DB18" s="659"/>
      <c r="DC18" s="659"/>
      <c r="DD18" s="627" t="s">
        <v>121</v>
      </c>
      <c r="DE18" s="622"/>
      <c r="DF18" s="622"/>
      <c r="DG18" s="622"/>
      <c r="DH18" s="622"/>
      <c r="DI18" s="622"/>
      <c r="DJ18" s="622"/>
      <c r="DK18" s="622"/>
      <c r="DL18" s="622"/>
      <c r="DM18" s="622"/>
      <c r="DN18" s="622"/>
      <c r="DO18" s="622"/>
      <c r="DP18" s="623"/>
      <c r="DQ18" s="627" t="s">
        <v>121</v>
      </c>
      <c r="DR18" s="622"/>
      <c r="DS18" s="622"/>
      <c r="DT18" s="622"/>
      <c r="DU18" s="622"/>
      <c r="DV18" s="622"/>
      <c r="DW18" s="622"/>
      <c r="DX18" s="622"/>
      <c r="DY18" s="622"/>
      <c r="DZ18" s="622"/>
      <c r="EA18" s="622"/>
      <c r="EB18" s="622"/>
      <c r="EC18" s="658"/>
    </row>
    <row r="19" spans="2:133" ht="11.25" customHeight="1" x14ac:dyDescent="0.15">
      <c r="B19" s="618" t="s">
        <v>259</v>
      </c>
      <c r="C19" s="619"/>
      <c r="D19" s="619"/>
      <c r="E19" s="619"/>
      <c r="F19" s="619"/>
      <c r="G19" s="619"/>
      <c r="H19" s="619"/>
      <c r="I19" s="619"/>
      <c r="J19" s="619"/>
      <c r="K19" s="619"/>
      <c r="L19" s="619"/>
      <c r="M19" s="619"/>
      <c r="N19" s="619"/>
      <c r="O19" s="619"/>
      <c r="P19" s="619"/>
      <c r="Q19" s="620"/>
      <c r="R19" s="621">
        <v>30404</v>
      </c>
      <c r="S19" s="622"/>
      <c r="T19" s="622"/>
      <c r="U19" s="622"/>
      <c r="V19" s="622"/>
      <c r="W19" s="622"/>
      <c r="X19" s="622"/>
      <c r="Y19" s="623"/>
      <c r="Z19" s="659">
        <v>0.2</v>
      </c>
      <c r="AA19" s="659"/>
      <c r="AB19" s="659"/>
      <c r="AC19" s="659"/>
      <c r="AD19" s="660">
        <v>30404</v>
      </c>
      <c r="AE19" s="660"/>
      <c r="AF19" s="660"/>
      <c r="AG19" s="660"/>
      <c r="AH19" s="660"/>
      <c r="AI19" s="660"/>
      <c r="AJ19" s="660"/>
      <c r="AK19" s="660"/>
      <c r="AL19" s="624">
        <v>0.5</v>
      </c>
      <c r="AM19" s="625"/>
      <c r="AN19" s="625"/>
      <c r="AO19" s="661"/>
      <c r="AP19" s="618" t="s">
        <v>260</v>
      </c>
      <c r="AQ19" s="619"/>
      <c r="AR19" s="619"/>
      <c r="AS19" s="619"/>
      <c r="AT19" s="619"/>
      <c r="AU19" s="619"/>
      <c r="AV19" s="619"/>
      <c r="AW19" s="619"/>
      <c r="AX19" s="619"/>
      <c r="AY19" s="619"/>
      <c r="AZ19" s="619"/>
      <c r="BA19" s="619"/>
      <c r="BB19" s="619"/>
      <c r="BC19" s="619"/>
      <c r="BD19" s="619"/>
      <c r="BE19" s="619"/>
      <c r="BF19" s="620"/>
      <c r="BG19" s="621">
        <v>2417</v>
      </c>
      <c r="BH19" s="622"/>
      <c r="BI19" s="622"/>
      <c r="BJ19" s="622"/>
      <c r="BK19" s="622"/>
      <c r="BL19" s="622"/>
      <c r="BM19" s="622"/>
      <c r="BN19" s="623"/>
      <c r="BO19" s="659">
        <v>0.1</v>
      </c>
      <c r="BP19" s="659"/>
      <c r="BQ19" s="659"/>
      <c r="BR19" s="659"/>
      <c r="BS19" s="660" t="s">
        <v>121</v>
      </c>
      <c r="BT19" s="660"/>
      <c r="BU19" s="660"/>
      <c r="BV19" s="660"/>
      <c r="BW19" s="660"/>
      <c r="BX19" s="660"/>
      <c r="BY19" s="660"/>
      <c r="BZ19" s="660"/>
      <c r="CA19" s="660"/>
      <c r="CB19" s="700"/>
      <c r="CD19" s="618" t="s">
        <v>261</v>
      </c>
      <c r="CE19" s="619"/>
      <c r="CF19" s="619"/>
      <c r="CG19" s="619"/>
      <c r="CH19" s="619"/>
      <c r="CI19" s="619"/>
      <c r="CJ19" s="619"/>
      <c r="CK19" s="619"/>
      <c r="CL19" s="619"/>
      <c r="CM19" s="619"/>
      <c r="CN19" s="619"/>
      <c r="CO19" s="619"/>
      <c r="CP19" s="619"/>
      <c r="CQ19" s="620"/>
      <c r="CR19" s="621" t="s">
        <v>121</v>
      </c>
      <c r="CS19" s="622"/>
      <c r="CT19" s="622"/>
      <c r="CU19" s="622"/>
      <c r="CV19" s="622"/>
      <c r="CW19" s="622"/>
      <c r="CX19" s="622"/>
      <c r="CY19" s="623"/>
      <c r="CZ19" s="659" t="s">
        <v>121</v>
      </c>
      <c r="DA19" s="659"/>
      <c r="DB19" s="659"/>
      <c r="DC19" s="659"/>
      <c r="DD19" s="627" t="s">
        <v>121</v>
      </c>
      <c r="DE19" s="622"/>
      <c r="DF19" s="622"/>
      <c r="DG19" s="622"/>
      <c r="DH19" s="622"/>
      <c r="DI19" s="622"/>
      <c r="DJ19" s="622"/>
      <c r="DK19" s="622"/>
      <c r="DL19" s="622"/>
      <c r="DM19" s="622"/>
      <c r="DN19" s="622"/>
      <c r="DO19" s="622"/>
      <c r="DP19" s="623"/>
      <c r="DQ19" s="627" t="s">
        <v>121</v>
      </c>
      <c r="DR19" s="622"/>
      <c r="DS19" s="622"/>
      <c r="DT19" s="622"/>
      <c r="DU19" s="622"/>
      <c r="DV19" s="622"/>
      <c r="DW19" s="622"/>
      <c r="DX19" s="622"/>
      <c r="DY19" s="622"/>
      <c r="DZ19" s="622"/>
      <c r="EA19" s="622"/>
      <c r="EB19" s="622"/>
      <c r="EC19" s="658"/>
    </row>
    <row r="20" spans="2:133" ht="11.25" customHeight="1" x14ac:dyDescent="0.15">
      <c r="B20" s="688" t="s">
        <v>262</v>
      </c>
      <c r="C20" s="689"/>
      <c r="D20" s="689"/>
      <c r="E20" s="689"/>
      <c r="F20" s="689"/>
      <c r="G20" s="689"/>
      <c r="H20" s="689"/>
      <c r="I20" s="689"/>
      <c r="J20" s="689"/>
      <c r="K20" s="689"/>
      <c r="L20" s="689"/>
      <c r="M20" s="689"/>
      <c r="N20" s="689"/>
      <c r="O20" s="689"/>
      <c r="P20" s="689"/>
      <c r="Q20" s="690"/>
      <c r="R20" s="621">
        <v>4940</v>
      </c>
      <c r="S20" s="622"/>
      <c r="T20" s="622"/>
      <c r="U20" s="622"/>
      <c r="V20" s="622"/>
      <c r="W20" s="622"/>
      <c r="X20" s="622"/>
      <c r="Y20" s="623"/>
      <c r="Z20" s="659">
        <v>0</v>
      </c>
      <c r="AA20" s="659"/>
      <c r="AB20" s="659"/>
      <c r="AC20" s="659"/>
      <c r="AD20" s="660">
        <v>4940</v>
      </c>
      <c r="AE20" s="660"/>
      <c r="AF20" s="660"/>
      <c r="AG20" s="660"/>
      <c r="AH20" s="660"/>
      <c r="AI20" s="660"/>
      <c r="AJ20" s="660"/>
      <c r="AK20" s="660"/>
      <c r="AL20" s="624">
        <v>0.1</v>
      </c>
      <c r="AM20" s="625"/>
      <c r="AN20" s="625"/>
      <c r="AO20" s="661"/>
      <c r="AP20" s="618" t="s">
        <v>263</v>
      </c>
      <c r="AQ20" s="619"/>
      <c r="AR20" s="619"/>
      <c r="AS20" s="619"/>
      <c r="AT20" s="619"/>
      <c r="AU20" s="619"/>
      <c r="AV20" s="619"/>
      <c r="AW20" s="619"/>
      <c r="AX20" s="619"/>
      <c r="AY20" s="619"/>
      <c r="AZ20" s="619"/>
      <c r="BA20" s="619"/>
      <c r="BB20" s="619"/>
      <c r="BC20" s="619"/>
      <c r="BD20" s="619"/>
      <c r="BE20" s="619"/>
      <c r="BF20" s="620"/>
      <c r="BG20" s="621">
        <v>2417</v>
      </c>
      <c r="BH20" s="622"/>
      <c r="BI20" s="622"/>
      <c r="BJ20" s="622"/>
      <c r="BK20" s="622"/>
      <c r="BL20" s="622"/>
      <c r="BM20" s="622"/>
      <c r="BN20" s="623"/>
      <c r="BO20" s="659">
        <v>0.1</v>
      </c>
      <c r="BP20" s="659"/>
      <c r="BQ20" s="659"/>
      <c r="BR20" s="659"/>
      <c r="BS20" s="660" t="s">
        <v>121</v>
      </c>
      <c r="BT20" s="660"/>
      <c r="BU20" s="660"/>
      <c r="BV20" s="660"/>
      <c r="BW20" s="660"/>
      <c r="BX20" s="660"/>
      <c r="BY20" s="660"/>
      <c r="BZ20" s="660"/>
      <c r="CA20" s="660"/>
      <c r="CB20" s="700"/>
      <c r="CD20" s="618" t="s">
        <v>264</v>
      </c>
      <c r="CE20" s="619"/>
      <c r="CF20" s="619"/>
      <c r="CG20" s="619"/>
      <c r="CH20" s="619"/>
      <c r="CI20" s="619"/>
      <c r="CJ20" s="619"/>
      <c r="CK20" s="619"/>
      <c r="CL20" s="619"/>
      <c r="CM20" s="619"/>
      <c r="CN20" s="619"/>
      <c r="CO20" s="619"/>
      <c r="CP20" s="619"/>
      <c r="CQ20" s="620"/>
      <c r="CR20" s="621">
        <v>12531774</v>
      </c>
      <c r="CS20" s="622"/>
      <c r="CT20" s="622"/>
      <c r="CU20" s="622"/>
      <c r="CV20" s="622"/>
      <c r="CW20" s="622"/>
      <c r="CX20" s="622"/>
      <c r="CY20" s="623"/>
      <c r="CZ20" s="659">
        <v>100</v>
      </c>
      <c r="DA20" s="659"/>
      <c r="DB20" s="659"/>
      <c r="DC20" s="659"/>
      <c r="DD20" s="627">
        <v>878892</v>
      </c>
      <c r="DE20" s="622"/>
      <c r="DF20" s="622"/>
      <c r="DG20" s="622"/>
      <c r="DH20" s="622"/>
      <c r="DI20" s="622"/>
      <c r="DJ20" s="622"/>
      <c r="DK20" s="622"/>
      <c r="DL20" s="622"/>
      <c r="DM20" s="622"/>
      <c r="DN20" s="622"/>
      <c r="DO20" s="622"/>
      <c r="DP20" s="623"/>
      <c r="DQ20" s="627">
        <v>8808264</v>
      </c>
      <c r="DR20" s="622"/>
      <c r="DS20" s="622"/>
      <c r="DT20" s="622"/>
      <c r="DU20" s="622"/>
      <c r="DV20" s="622"/>
      <c r="DW20" s="622"/>
      <c r="DX20" s="622"/>
      <c r="DY20" s="622"/>
      <c r="DZ20" s="622"/>
      <c r="EA20" s="622"/>
      <c r="EB20" s="622"/>
      <c r="EC20" s="658"/>
    </row>
    <row r="21" spans="2:133" ht="11.25" customHeight="1" x14ac:dyDescent="0.15">
      <c r="B21" s="618" t="s">
        <v>265</v>
      </c>
      <c r="C21" s="619"/>
      <c r="D21" s="619"/>
      <c r="E21" s="619"/>
      <c r="F21" s="619"/>
      <c r="G21" s="619"/>
      <c r="H21" s="619"/>
      <c r="I21" s="619"/>
      <c r="J21" s="619"/>
      <c r="K21" s="619"/>
      <c r="L21" s="619"/>
      <c r="M21" s="619"/>
      <c r="N21" s="619"/>
      <c r="O21" s="619"/>
      <c r="P21" s="619"/>
      <c r="Q21" s="620"/>
      <c r="R21" s="621">
        <v>2795867</v>
      </c>
      <c r="S21" s="622"/>
      <c r="T21" s="622"/>
      <c r="U21" s="622"/>
      <c r="V21" s="622"/>
      <c r="W21" s="622"/>
      <c r="X21" s="622"/>
      <c r="Y21" s="623"/>
      <c r="Z21" s="659">
        <v>21.3</v>
      </c>
      <c r="AA21" s="659"/>
      <c r="AB21" s="659"/>
      <c r="AC21" s="659"/>
      <c r="AD21" s="660">
        <v>2615378</v>
      </c>
      <c r="AE21" s="660"/>
      <c r="AF21" s="660"/>
      <c r="AG21" s="660"/>
      <c r="AH21" s="660"/>
      <c r="AI21" s="660"/>
      <c r="AJ21" s="660"/>
      <c r="AK21" s="660"/>
      <c r="AL21" s="624">
        <v>40.9</v>
      </c>
      <c r="AM21" s="625"/>
      <c r="AN21" s="625"/>
      <c r="AO21" s="661"/>
      <c r="AP21" s="618" t="s">
        <v>266</v>
      </c>
      <c r="AQ21" s="698"/>
      <c r="AR21" s="698"/>
      <c r="AS21" s="698"/>
      <c r="AT21" s="698"/>
      <c r="AU21" s="698"/>
      <c r="AV21" s="698"/>
      <c r="AW21" s="698"/>
      <c r="AX21" s="698"/>
      <c r="AY21" s="698"/>
      <c r="AZ21" s="698"/>
      <c r="BA21" s="698"/>
      <c r="BB21" s="698"/>
      <c r="BC21" s="698"/>
      <c r="BD21" s="698"/>
      <c r="BE21" s="698"/>
      <c r="BF21" s="699"/>
      <c r="BG21" s="621">
        <v>2417</v>
      </c>
      <c r="BH21" s="622"/>
      <c r="BI21" s="622"/>
      <c r="BJ21" s="622"/>
      <c r="BK21" s="622"/>
      <c r="BL21" s="622"/>
      <c r="BM21" s="622"/>
      <c r="BN21" s="623"/>
      <c r="BO21" s="659">
        <v>0.1</v>
      </c>
      <c r="BP21" s="659"/>
      <c r="BQ21" s="659"/>
      <c r="BR21" s="659"/>
      <c r="BS21" s="660" t="s">
        <v>121</v>
      </c>
      <c r="BT21" s="660"/>
      <c r="BU21" s="660"/>
      <c r="BV21" s="660"/>
      <c r="BW21" s="660"/>
      <c r="BX21" s="660"/>
      <c r="BY21" s="660"/>
      <c r="BZ21" s="660"/>
      <c r="CA21" s="660"/>
      <c r="CB21" s="700"/>
      <c r="CD21" s="602"/>
      <c r="CE21" s="603"/>
      <c r="CF21" s="603"/>
      <c r="CG21" s="603"/>
      <c r="CH21" s="603"/>
      <c r="CI21" s="603"/>
      <c r="CJ21" s="603"/>
      <c r="CK21" s="603"/>
      <c r="CL21" s="603"/>
      <c r="CM21" s="603"/>
      <c r="CN21" s="603"/>
      <c r="CO21" s="603"/>
      <c r="CP21" s="603"/>
      <c r="CQ21" s="604"/>
      <c r="CR21" s="706"/>
      <c r="CS21" s="707"/>
      <c r="CT21" s="707"/>
      <c r="CU21" s="707"/>
      <c r="CV21" s="707"/>
      <c r="CW21" s="707"/>
      <c r="CX21" s="707"/>
      <c r="CY21" s="708"/>
      <c r="CZ21" s="709"/>
      <c r="DA21" s="709"/>
      <c r="DB21" s="709"/>
      <c r="DC21" s="709"/>
      <c r="DD21" s="710"/>
      <c r="DE21" s="707"/>
      <c r="DF21" s="707"/>
      <c r="DG21" s="707"/>
      <c r="DH21" s="707"/>
      <c r="DI21" s="707"/>
      <c r="DJ21" s="707"/>
      <c r="DK21" s="707"/>
      <c r="DL21" s="707"/>
      <c r="DM21" s="707"/>
      <c r="DN21" s="707"/>
      <c r="DO21" s="707"/>
      <c r="DP21" s="708"/>
      <c r="DQ21" s="710"/>
      <c r="DR21" s="707"/>
      <c r="DS21" s="707"/>
      <c r="DT21" s="707"/>
      <c r="DU21" s="707"/>
      <c r="DV21" s="707"/>
      <c r="DW21" s="707"/>
      <c r="DX21" s="707"/>
      <c r="DY21" s="707"/>
      <c r="DZ21" s="707"/>
      <c r="EA21" s="707"/>
      <c r="EB21" s="707"/>
      <c r="EC21" s="714"/>
    </row>
    <row r="22" spans="2:133" ht="11.25" customHeight="1" x14ac:dyDescent="0.15">
      <c r="B22" s="618" t="s">
        <v>267</v>
      </c>
      <c r="C22" s="619"/>
      <c r="D22" s="619"/>
      <c r="E22" s="619"/>
      <c r="F22" s="619"/>
      <c r="G22" s="619"/>
      <c r="H22" s="619"/>
      <c r="I22" s="619"/>
      <c r="J22" s="619"/>
      <c r="K22" s="619"/>
      <c r="L22" s="619"/>
      <c r="M22" s="619"/>
      <c r="N22" s="619"/>
      <c r="O22" s="619"/>
      <c r="P22" s="619"/>
      <c r="Q22" s="620"/>
      <c r="R22" s="621">
        <v>2615378</v>
      </c>
      <c r="S22" s="622"/>
      <c r="T22" s="622"/>
      <c r="U22" s="622"/>
      <c r="V22" s="622"/>
      <c r="W22" s="622"/>
      <c r="X22" s="622"/>
      <c r="Y22" s="623"/>
      <c r="Z22" s="659">
        <v>19.899999999999999</v>
      </c>
      <c r="AA22" s="659"/>
      <c r="AB22" s="659"/>
      <c r="AC22" s="659"/>
      <c r="AD22" s="660">
        <v>2615378</v>
      </c>
      <c r="AE22" s="660"/>
      <c r="AF22" s="660"/>
      <c r="AG22" s="660"/>
      <c r="AH22" s="660"/>
      <c r="AI22" s="660"/>
      <c r="AJ22" s="660"/>
      <c r="AK22" s="660"/>
      <c r="AL22" s="624">
        <v>40.9</v>
      </c>
      <c r="AM22" s="625"/>
      <c r="AN22" s="625"/>
      <c r="AO22" s="661"/>
      <c r="AP22" s="618" t="s">
        <v>268</v>
      </c>
      <c r="AQ22" s="698"/>
      <c r="AR22" s="698"/>
      <c r="AS22" s="698"/>
      <c r="AT22" s="698"/>
      <c r="AU22" s="698"/>
      <c r="AV22" s="698"/>
      <c r="AW22" s="698"/>
      <c r="AX22" s="698"/>
      <c r="AY22" s="698"/>
      <c r="AZ22" s="698"/>
      <c r="BA22" s="698"/>
      <c r="BB22" s="698"/>
      <c r="BC22" s="698"/>
      <c r="BD22" s="698"/>
      <c r="BE22" s="698"/>
      <c r="BF22" s="699"/>
      <c r="BG22" s="621" t="s">
        <v>121</v>
      </c>
      <c r="BH22" s="622"/>
      <c r="BI22" s="622"/>
      <c r="BJ22" s="622"/>
      <c r="BK22" s="622"/>
      <c r="BL22" s="622"/>
      <c r="BM22" s="622"/>
      <c r="BN22" s="623"/>
      <c r="BO22" s="659" t="s">
        <v>121</v>
      </c>
      <c r="BP22" s="659"/>
      <c r="BQ22" s="659"/>
      <c r="BR22" s="659"/>
      <c r="BS22" s="660" t="s">
        <v>121</v>
      </c>
      <c r="BT22" s="660"/>
      <c r="BU22" s="660"/>
      <c r="BV22" s="660"/>
      <c r="BW22" s="660"/>
      <c r="BX22" s="660"/>
      <c r="BY22" s="660"/>
      <c r="BZ22" s="660"/>
      <c r="CA22" s="660"/>
      <c r="CB22" s="700"/>
      <c r="CD22" s="673" t="s">
        <v>269</v>
      </c>
      <c r="CE22" s="674"/>
      <c r="CF22" s="674"/>
      <c r="CG22" s="674"/>
      <c r="CH22" s="674"/>
      <c r="CI22" s="674"/>
      <c r="CJ22" s="674"/>
      <c r="CK22" s="674"/>
      <c r="CL22" s="674"/>
      <c r="CM22" s="674"/>
      <c r="CN22" s="674"/>
      <c r="CO22" s="674"/>
      <c r="CP22" s="674"/>
      <c r="CQ22" s="674"/>
      <c r="CR22" s="674"/>
      <c r="CS22" s="674"/>
      <c r="CT22" s="674"/>
      <c r="CU22" s="674"/>
      <c r="CV22" s="674"/>
      <c r="CW22" s="674"/>
      <c r="CX22" s="674"/>
      <c r="CY22" s="674"/>
      <c r="CZ22" s="674"/>
      <c r="DA22" s="674"/>
      <c r="DB22" s="674"/>
      <c r="DC22" s="674"/>
      <c r="DD22" s="674"/>
      <c r="DE22" s="674"/>
      <c r="DF22" s="674"/>
      <c r="DG22" s="674"/>
      <c r="DH22" s="674"/>
      <c r="DI22" s="674"/>
      <c r="DJ22" s="674"/>
      <c r="DK22" s="674"/>
      <c r="DL22" s="674"/>
      <c r="DM22" s="674"/>
      <c r="DN22" s="674"/>
      <c r="DO22" s="674"/>
      <c r="DP22" s="674"/>
      <c r="DQ22" s="674"/>
      <c r="DR22" s="674"/>
      <c r="DS22" s="674"/>
      <c r="DT22" s="674"/>
      <c r="DU22" s="674"/>
      <c r="DV22" s="674"/>
      <c r="DW22" s="674"/>
      <c r="DX22" s="674"/>
      <c r="DY22" s="674"/>
      <c r="DZ22" s="674"/>
      <c r="EA22" s="674"/>
      <c r="EB22" s="674"/>
      <c r="EC22" s="675"/>
    </row>
    <row r="23" spans="2:133" ht="11.25" customHeight="1" x14ac:dyDescent="0.15">
      <c r="B23" s="618" t="s">
        <v>270</v>
      </c>
      <c r="C23" s="619"/>
      <c r="D23" s="619"/>
      <c r="E23" s="619"/>
      <c r="F23" s="619"/>
      <c r="G23" s="619"/>
      <c r="H23" s="619"/>
      <c r="I23" s="619"/>
      <c r="J23" s="619"/>
      <c r="K23" s="619"/>
      <c r="L23" s="619"/>
      <c r="M23" s="619"/>
      <c r="N23" s="619"/>
      <c r="O23" s="619"/>
      <c r="P23" s="619"/>
      <c r="Q23" s="620"/>
      <c r="R23" s="621">
        <v>180489</v>
      </c>
      <c r="S23" s="622"/>
      <c r="T23" s="622"/>
      <c r="U23" s="622"/>
      <c r="V23" s="622"/>
      <c r="W23" s="622"/>
      <c r="X23" s="622"/>
      <c r="Y23" s="623"/>
      <c r="Z23" s="659">
        <v>1.4</v>
      </c>
      <c r="AA23" s="659"/>
      <c r="AB23" s="659"/>
      <c r="AC23" s="659"/>
      <c r="AD23" s="660" t="s">
        <v>121</v>
      </c>
      <c r="AE23" s="660"/>
      <c r="AF23" s="660"/>
      <c r="AG23" s="660"/>
      <c r="AH23" s="660"/>
      <c r="AI23" s="660"/>
      <c r="AJ23" s="660"/>
      <c r="AK23" s="660"/>
      <c r="AL23" s="624" t="s">
        <v>121</v>
      </c>
      <c r="AM23" s="625"/>
      <c r="AN23" s="625"/>
      <c r="AO23" s="661"/>
      <c r="AP23" s="618" t="s">
        <v>271</v>
      </c>
      <c r="AQ23" s="698"/>
      <c r="AR23" s="698"/>
      <c r="AS23" s="698"/>
      <c r="AT23" s="698"/>
      <c r="AU23" s="698"/>
      <c r="AV23" s="698"/>
      <c r="AW23" s="698"/>
      <c r="AX23" s="698"/>
      <c r="AY23" s="698"/>
      <c r="AZ23" s="698"/>
      <c r="BA23" s="698"/>
      <c r="BB23" s="698"/>
      <c r="BC23" s="698"/>
      <c r="BD23" s="698"/>
      <c r="BE23" s="698"/>
      <c r="BF23" s="699"/>
      <c r="BG23" s="621" t="s">
        <v>121</v>
      </c>
      <c r="BH23" s="622"/>
      <c r="BI23" s="622"/>
      <c r="BJ23" s="622"/>
      <c r="BK23" s="622"/>
      <c r="BL23" s="622"/>
      <c r="BM23" s="622"/>
      <c r="BN23" s="623"/>
      <c r="BO23" s="659" t="s">
        <v>121</v>
      </c>
      <c r="BP23" s="659"/>
      <c r="BQ23" s="659"/>
      <c r="BR23" s="659"/>
      <c r="BS23" s="660" t="s">
        <v>121</v>
      </c>
      <c r="BT23" s="660"/>
      <c r="BU23" s="660"/>
      <c r="BV23" s="660"/>
      <c r="BW23" s="660"/>
      <c r="BX23" s="660"/>
      <c r="BY23" s="660"/>
      <c r="BZ23" s="660"/>
      <c r="CA23" s="660"/>
      <c r="CB23" s="700"/>
      <c r="CD23" s="673" t="s">
        <v>211</v>
      </c>
      <c r="CE23" s="674"/>
      <c r="CF23" s="674"/>
      <c r="CG23" s="674"/>
      <c r="CH23" s="674"/>
      <c r="CI23" s="674"/>
      <c r="CJ23" s="674"/>
      <c r="CK23" s="674"/>
      <c r="CL23" s="674"/>
      <c r="CM23" s="674"/>
      <c r="CN23" s="674"/>
      <c r="CO23" s="674"/>
      <c r="CP23" s="674"/>
      <c r="CQ23" s="675"/>
      <c r="CR23" s="673" t="s">
        <v>272</v>
      </c>
      <c r="CS23" s="674"/>
      <c r="CT23" s="674"/>
      <c r="CU23" s="674"/>
      <c r="CV23" s="674"/>
      <c r="CW23" s="674"/>
      <c r="CX23" s="674"/>
      <c r="CY23" s="675"/>
      <c r="CZ23" s="673" t="s">
        <v>273</v>
      </c>
      <c r="DA23" s="674"/>
      <c r="DB23" s="674"/>
      <c r="DC23" s="675"/>
      <c r="DD23" s="673" t="s">
        <v>274</v>
      </c>
      <c r="DE23" s="674"/>
      <c r="DF23" s="674"/>
      <c r="DG23" s="674"/>
      <c r="DH23" s="674"/>
      <c r="DI23" s="674"/>
      <c r="DJ23" s="674"/>
      <c r="DK23" s="675"/>
      <c r="DL23" s="711" t="s">
        <v>275</v>
      </c>
      <c r="DM23" s="712"/>
      <c r="DN23" s="712"/>
      <c r="DO23" s="712"/>
      <c r="DP23" s="712"/>
      <c r="DQ23" s="712"/>
      <c r="DR23" s="712"/>
      <c r="DS23" s="712"/>
      <c r="DT23" s="712"/>
      <c r="DU23" s="712"/>
      <c r="DV23" s="713"/>
      <c r="DW23" s="673" t="s">
        <v>276</v>
      </c>
      <c r="DX23" s="674"/>
      <c r="DY23" s="674"/>
      <c r="DZ23" s="674"/>
      <c r="EA23" s="674"/>
      <c r="EB23" s="674"/>
      <c r="EC23" s="675"/>
    </row>
    <row r="24" spans="2:133" ht="11.25" customHeight="1" x14ac:dyDescent="0.15">
      <c r="B24" s="618" t="s">
        <v>277</v>
      </c>
      <c r="C24" s="619"/>
      <c r="D24" s="619"/>
      <c r="E24" s="619"/>
      <c r="F24" s="619"/>
      <c r="G24" s="619"/>
      <c r="H24" s="619"/>
      <c r="I24" s="619"/>
      <c r="J24" s="619"/>
      <c r="K24" s="619"/>
      <c r="L24" s="619"/>
      <c r="M24" s="619"/>
      <c r="N24" s="619"/>
      <c r="O24" s="619"/>
      <c r="P24" s="619"/>
      <c r="Q24" s="620"/>
      <c r="R24" s="621" t="s">
        <v>121</v>
      </c>
      <c r="S24" s="622"/>
      <c r="T24" s="622"/>
      <c r="U24" s="622"/>
      <c r="V24" s="622"/>
      <c r="W24" s="622"/>
      <c r="X24" s="622"/>
      <c r="Y24" s="623"/>
      <c r="Z24" s="659" t="s">
        <v>121</v>
      </c>
      <c r="AA24" s="659"/>
      <c r="AB24" s="659"/>
      <c r="AC24" s="659"/>
      <c r="AD24" s="660" t="s">
        <v>121</v>
      </c>
      <c r="AE24" s="660"/>
      <c r="AF24" s="660"/>
      <c r="AG24" s="660"/>
      <c r="AH24" s="660"/>
      <c r="AI24" s="660"/>
      <c r="AJ24" s="660"/>
      <c r="AK24" s="660"/>
      <c r="AL24" s="624" t="s">
        <v>121</v>
      </c>
      <c r="AM24" s="625"/>
      <c r="AN24" s="625"/>
      <c r="AO24" s="661"/>
      <c r="AP24" s="618" t="s">
        <v>278</v>
      </c>
      <c r="AQ24" s="698"/>
      <c r="AR24" s="698"/>
      <c r="AS24" s="698"/>
      <c r="AT24" s="698"/>
      <c r="AU24" s="698"/>
      <c r="AV24" s="698"/>
      <c r="AW24" s="698"/>
      <c r="AX24" s="698"/>
      <c r="AY24" s="698"/>
      <c r="AZ24" s="698"/>
      <c r="BA24" s="698"/>
      <c r="BB24" s="698"/>
      <c r="BC24" s="698"/>
      <c r="BD24" s="698"/>
      <c r="BE24" s="698"/>
      <c r="BF24" s="699"/>
      <c r="BG24" s="621" t="s">
        <v>121</v>
      </c>
      <c r="BH24" s="622"/>
      <c r="BI24" s="622"/>
      <c r="BJ24" s="622"/>
      <c r="BK24" s="622"/>
      <c r="BL24" s="622"/>
      <c r="BM24" s="622"/>
      <c r="BN24" s="623"/>
      <c r="BO24" s="659" t="s">
        <v>121</v>
      </c>
      <c r="BP24" s="659"/>
      <c r="BQ24" s="659"/>
      <c r="BR24" s="659"/>
      <c r="BS24" s="660" t="s">
        <v>121</v>
      </c>
      <c r="BT24" s="660"/>
      <c r="BU24" s="660"/>
      <c r="BV24" s="660"/>
      <c r="BW24" s="660"/>
      <c r="BX24" s="660"/>
      <c r="BY24" s="660"/>
      <c r="BZ24" s="660"/>
      <c r="CA24" s="660"/>
      <c r="CB24" s="700"/>
      <c r="CD24" s="679" t="s">
        <v>279</v>
      </c>
      <c r="CE24" s="680"/>
      <c r="CF24" s="680"/>
      <c r="CG24" s="680"/>
      <c r="CH24" s="680"/>
      <c r="CI24" s="680"/>
      <c r="CJ24" s="680"/>
      <c r="CK24" s="680"/>
      <c r="CL24" s="680"/>
      <c r="CM24" s="680"/>
      <c r="CN24" s="680"/>
      <c r="CO24" s="680"/>
      <c r="CP24" s="680"/>
      <c r="CQ24" s="681"/>
      <c r="CR24" s="676">
        <v>5330431</v>
      </c>
      <c r="CS24" s="677"/>
      <c r="CT24" s="677"/>
      <c r="CU24" s="677"/>
      <c r="CV24" s="677"/>
      <c r="CW24" s="677"/>
      <c r="CX24" s="677"/>
      <c r="CY24" s="702"/>
      <c r="CZ24" s="703">
        <v>42.5</v>
      </c>
      <c r="DA24" s="685"/>
      <c r="DB24" s="685"/>
      <c r="DC24" s="705"/>
      <c r="DD24" s="701">
        <v>3687868</v>
      </c>
      <c r="DE24" s="677"/>
      <c r="DF24" s="677"/>
      <c r="DG24" s="677"/>
      <c r="DH24" s="677"/>
      <c r="DI24" s="677"/>
      <c r="DJ24" s="677"/>
      <c r="DK24" s="702"/>
      <c r="DL24" s="701">
        <v>3127018</v>
      </c>
      <c r="DM24" s="677"/>
      <c r="DN24" s="677"/>
      <c r="DO24" s="677"/>
      <c r="DP24" s="677"/>
      <c r="DQ24" s="677"/>
      <c r="DR24" s="677"/>
      <c r="DS24" s="677"/>
      <c r="DT24" s="677"/>
      <c r="DU24" s="677"/>
      <c r="DV24" s="702"/>
      <c r="DW24" s="703">
        <v>48.6</v>
      </c>
      <c r="DX24" s="685"/>
      <c r="DY24" s="685"/>
      <c r="DZ24" s="685"/>
      <c r="EA24" s="685"/>
      <c r="EB24" s="685"/>
      <c r="EC24" s="704"/>
    </row>
    <row r="25" spans="2:133" ht="11.25" customHeight="1" x14ac:dyDescent="0.15">
      <c r="B25" s="618" t="s">
        <v>280</v>
      </c>
      <c r="C25" s="619"/>
      <c r="D25" s="619"/>
      <c r="E25" s="619"/>
      <c r="F25" s="619"/>
      <c r="G25" s="619"/>
      <c r="H25" s="619"/>
      <c r="I25" s="619"/>
      <c r="J25" s="619"/>
      <c r="K25" s="619"/>
      <c r="L25" s="619"/>
      <c r="M25" s="619"/>
      <c r="N25" s="619"/>
      <c r="O25" s="619"/>
      <c r="P25" s="619"/>
      <c r="Q25" s="620"/>
      <c r="R25" s="621">
        <v>6553961</v>
      </c>
      <c r="S25" s="622"/>
      <c r="T25" s="622"/>
      <c r="U25" s="622"/>
      <c r="V25" s="622"/>
      <c r="W25" s="622"/>
      <c r="X25" s="622"/>
      <c r="Y25" s="623"/>
      <c r="Z25" s="659">
        <v>49.9</v>
      </c>
      <c r="AA25" s="659"/>
      <c r="AB25" s="659"/>
      <c r="AC25" s="659"/>
      <c r="AD25" s="660">
        <v>6373472</v>
      </c>
      <c r="AE25" s="660"/>
      <c r="AF25" s="660"/>
      <c r="AG25" s="660"/>
      <c r="AH25" s="660"/>
      <c r="AI25" s="660"/>
      <c r="AJ25" s="660"/>
      <c r="AK25" s="660"/>
      <c r="AL25" s="624">
        <v>99.8</v>
      </c>
      <c r="AM25" s="625"/>
      <c r="AN25" s="625"/>
      <c r="AO25" s="661"/>
      <c r="AP25" s="618" t="s">
        <v>281</v>
      </c>
      <c r="AQ25" s="698"/>
      <c r="AR25" s="698"/>
      <c r="AS25" s="698"/>
      <c r="AT25" s="698"/>
      <c r="AU25" s="698"/>
      <c r="AV25" s="698"/>
      <c r="AW25" s="698"/>
      <c r="AX25" s="698"/>
      <c r="AY25" s="698"/>
      <c r="AZ25" s="698"/>
      <c r="BA25" s="698"/>
      <c r="BB25" s="698"/>
      <c r="BC25" s="698"/>
      <c r="BD25" s="698"/>
      <c r="BE25" s="698"/>
      <c r="BF25" s="699"/>
      <c r="BG25" s="621" t="s">
        <v>121</v>
      </c>
      <c r="BH25" s="622"/>
      <c r="BI25" s="622"/>
      <c r="BJ25" s="622"/>
      <c r="BK25" s="622"/>
      <c r="BL25" s="622"/>
      <c r="BM25" s="622"/>
      <c r="BN25" s="623"/>
      <c r="BO25" s="659" t="s">
        <v>121</v>
      </c>
      <c r="BP25" s="659"/>
      <c r="BQ25" s="659"/>
      <c r="BR25" s="659"/>
      <c r="BS25" s="660" t="s">
        <v>121</v>
      </c>
      <c r="BT25" s="660"/>
      <c r="BU25" s="660"/>
      <c r="BV25" s="660"/>
      <c r="BW25" s="660"/>
      <c r="BX25" s="660"/>
      <c r="BY25" s="660"/>
      <c r="BZ25" s="660"/>
      <c r="CA25" s="660"/>
      <c r="CB25" s="700"/>
      <c r="CD25" s="618" t="s">
        <v>282</v>
      </c>
      <c r="CE25" s="619"/>
      <c r="CF25" s="619"/>
      <c r="CG25" s="619"/>
      <c r="CH25" s="619"/>
      <c r="CI25" s="619"/>
      <c r="CJ25" s="619"/>
      <c r="CK25" s="619"/>
      <c r="CL25" s="619"/>
      <c r="CM25" s="619"/>
      <c r="CN25" s="619"/>
      <c r="CO25" s="619"/>
      <c r="CP25" s="619"/>
      <c r="CQ25" s="620"/>
      <c r="CR25" s="621">
        <v>1999042</v>
      </c>
      <c r="CS25" s="634"/>
      <c r="CT25" s="634"/>
      <c r="CU25" s="634"/>
      <c r="CV25" s="634"/>
      <c r="CW25" s="634"/>
      <c r="CX25" s="634"/>
      <c r="CY25" s="635"/>
      <c r="CZ25" s="624">
        <v>16</v>
      </c>
      <c r="DA25" s="636"/>
      <c r="DB25" s="636"/>
      <c r="DC25" s="637"/>
      <c r="DD25" s="627">
        <v>1810415</v>
      </c>
      <c r="DE25" s="634"/>
      <c r="DF25" s="634"/>
      <c r="DG25" s="634"/>
      <c r="DH25" s="634"/>
      <c r="DI25" s="634"/>
      <c r="DJ25" s="634"/>
      <c r="DK25" s="635"/>
      <c r="DL25" s="627">
        <v>1661946</v>
      </c>
      <c r="DM25" s="634"/>
      <c r="DN25" s="634"/>
      <c r="DO25" s="634"/>
      <c r="DP25" s="634"/>
      <c r="DQ25" s="634"/>
      <c r="DR25" s="634"/>
      <c r="DS25" s="634"/>
      <c r="DT25" s="634"/>
      <c r="DU25" s="634"/>
      <c r="DV25" s="635"/>
      <c r="DW25" s="624">
        <v>25.8</v>
      </c>
      <c r="DX25" s="636"/>
      <c r="DY25" s="636"/>
      <c r="DZ25" s="636"/>
      <c r="EA25" s="636"/>
      <c r="EB25" s="636"/>
      <c r="EC25" s="648"/>
    </row>
    <row r="26" spans="2:133" ht="11.25" customHeight="1" x14ac:dyDescent="0.15">
      <c r="B26" s="618" t="s">
        <v>283</v>
      </c>
      <c r="C26" s="619"/>
      <c r="D26" s="619"/>
      <c r="E26" s="619"/>
      <c r="F26" s="619"/>
      <c r="G26" s="619"/>
      <c r="H26" s="619"/>
      <c r="I26" s="619"/>
      <c r="J26" s="619"/>
      <c r="K26" s="619"/>
      <c r="L26" s="619"/>
      <c r="M26" s="619"/>
      <c r="N26" s="619"/>
      <c r="O26" s="619"/>
      <c r="P26" s="619"/>
      <c r="Q26" s="620"/>
      <c r="R26" s="621">
        <v>2392</v>
      </c>
      <c r="S26" s="622"/>
      <c r="T26" s="622"/>
      <c r="U26" s="622"/>
      <c r="V26" s="622"/>
      <c r="W26" s="622"/>
      <c r="X26" s="622"/>
      <c r="Y26" s="623"/>
      <c r="Z26" s="659">
        <v>0</v>
      </c>
      <c r="AA26" s="659"/>
      <c r="AB26" s="659"/>
      <c r="AC26" s="659"/>
      <c r="AD26" s="660">
        <v>2392</v>
      </c>
      <c r="AE26" s="660"/>
      <c r="AF26" s="660"/>
      <c r="AG26" s="660"/>
      <c r="AH26" s="660"/>
      <c r="AI26" s="660"/>
      <c r="AJ26" s="660"/>
      <c r="AK26" s="660"/>
      <c r="AL26" s="624">
        <v>0</v>
      </c>
      <c r="AM26" s="625"/>
      <c r="AN26" s="625"/>
      <c r="AO26" s="661"/>
      <c r="AP26" s="618" t="s">
        <v>284</v>
      </c>
      <c r="AQ26" s="698"/>
      <c r="AR26" s="698"/>
      <c r="AS26" s="698"/>
      <c r="AT26" s="698"/>
      <c r="AU26" s="698"/>
      <c r="AV26" s="698"/>
      <c r="AW26" s="698"/>
      <c r="AX26" s="698"/>
      <c r="AY26" s="698"/>
      <c r="AZ26" s="698"/>
      <c r="BA26" s="698"/>
      <c r="BB26" s="698"/>
      <c r="BC26" s="698"/>
      <c r="BD26" s="698"/>
      <c r="BE26" s="698"/>
      <c r="BF26" s="699"/>
      <c r="BG26" s="621" t="s">
        <v>121</v>
      </c>
      <c r="BH26" s="622"/>
      <c r="BI26" s="622"/>
      <c r="BJ26" s="622"/>
      <c r="BK26" s="622"/>
      <c r="BL26" s="622"/>
      <c r="BM26" s="622"/>
      <c r="BN26" s="623"/>
      <c r="BO26" s="659" t="s">
        <v>121</v>
      </c>
      <c r="BP26" s="659"/>
      <c r="BQ26" s="659"/>
      <c r="BR26" s="659"/>
      <c r="BS26" s="660" t="s">
        <v>121</v>
      </c>
      <c r="BT26" s="660"/>
      <c r="BU26" s="660"/>
      <c r="BV26" s="660"/>
      <c r="BW26" s="660"/>
      <c r="BX26" s="660"/>
      <c r="BY26" s="660"/>
      <c r="BZ26" s="660"/>
      <c r="CA26" s="660"/>
      <c r="CB26" s="700"/>
      <c r="CD26" s="618" t="s">
        <v>285</v>
      </c>
      <c r="CE26" s="619"/>
      <c r="CF26" s="619"/>
      <c r="CG26" s="619"/>
      <c r="CH26" s="619"/>
      <c r="CI26" s="619"/>
      <c r="CJ26" s="619"/>
      <c r="CK26" s="619"/>
      <c r="CL26" s="619"/>
      <c r="CM26" s="619"/>
      <c r="CN26" s="619"/>
      <c r="CO26" s="619"/>
      <c r="CP26" s="619"/>
      <c r="CQ26" s="620"/>
      <c r="CR26" s="621">
        <v>1048791</v>
      </c>
      <c r="CS26" s="622"/>
      <c r="CT26" s="622"/>
      <c r="CU26" s="622"/>
      <c r="CV26" s="622"/>
      <c r="CW26" s="622"/>
      <c r="CX26" s="622"/>
      <c r="CY26" s="623"/>
      <c r="CZ26" s="624">
        <v>8.4</v>
      </c>
      <c r="DA26" s="636"/>
      <c r="DB26" s="636"/>
      <c r="DC26" s="637"/>
      <c r="DD26" s="627">
        <v>950673</v>
      </c>
      <c r="DE26" s="622"/>
      <c r="DF26" s="622"/>
      <c r="DG26" s="622"/>
      <c r="DH26" s="622"/>
      <c r="DI26" s="622"/>
      <c r="DJ26" s="622"/>
      <c r="DK26" s="623"/>
      <c r="DL26" s="627" t="s">
        <v>121</v>
      </c>
      <c r="DM26" s="622"/>
      <c r="DN26" s="622"/>
      <c r="DO26" s="622"/>
      <c r="DP26" s="622"/>
      <c r="DQ26" s="622"/>
      <c r="DR26" s="622"/>
      <c r="DS26" s="622"/>
      <c r="DT26" s="622"/>
      <c r="DU26" s="622"/>
      <c r="DV26" s="623"/>
      <c r="DW26" s="624" t="s">
        <v>121</v>
      </c>
      <c r="DX26" s="636"/>
      <c r="DY26" s="636"/>
      <c r="DZ26" s="636"/>
      <c r="EA26" s="636"/>
      <c r="EB26" s="636"/>
      <c r="EC26" s="648"/>
    </row>
    <row r="27" spans="2:133" ht="11.25" customHeight="1" x14ac:dyDescent="0.15">
      <c r="B27" s="618" t="s">
        <v>286</v>
      </c>
      <c r="C27" s="619"/>
      <c r="D27" s="619"/>
      <c r="E27" s="619"/>
      <c r="F27" s="619"/>
      <c r="G27" s="619"/>
      <c r="H27" s="619"/>
      <c r="I27" s="619"/>
      <c r="J27" s="619"/>
      <c r="K27" s="619"/>
      <c r="L27" s="619"/>
      <c r="M27" s="619"/>
      <c r="N27" s="619"/>
      <c r="O27" s="619"/>
      <c r="P27" s="619"/>
      <c r="Q27" s="620"/>
      <c r="R27" s="621">
        <v>116926</v>
      </c>
      <c r="S27" s="622"/>
      <c r="T27" s="622"/>
      <c r="U27" s="622"/>
      <c r="V27" s="622"/>
      <c r="W27" s="622"/>
      <c r="X27" s="622"/>
      <c r="Y27" s="623"/>
      <c r="Z27" s="659">
        <v>0.9</v>
      </c>
      <c r="AA27" s="659"/>
      <c r="AB27" s="659"/>
      <c r="AC27" s="659"/>
      <c r="AD27" s="660" t="s">
        <v>121</v>
      </c>
      <c r="AE27" s="660"/>
      <c r="AF27" s="660"/>
      <c r="AG27" s="660"/>
      <c r="AH27" s="660"/>
      <c r="AI27" s="660"/>
      <c r="AJ27" s="660"/>
      <c r="AK27" s="660"/>
      <c r="AL27" s="624" t="s">
        <v>121</v>
      </c>
      <c r="AM27" s="625"/>
      <c r="AN27" s="625"/>
      <c r="AO27" s="661"/>
      <c r="AP27" s="618" t="s">
        <v>287</v>
      </c>
      <c r="AQ27" s="619"/>
      <c r="AR27" s="619"/>
      <c r="AS27" s="619"/>
      <c r="AT27" s="619"/>
      <c r="AU27" s="619"/>
      <c r="AV27" s="619"/>
      <c r="AW27" s="619"/>
      <c r="AX27" s="619"/>
      <c r="AY27" s="619"/>
      <c r="AZ27" s="619"/>
      <c r="BA27" s="619"/>
      <c r="BB27" s="619"/>
      <c r="BC27" s="619"/>
      <c r="BD27" s="619"/>
      <c r="BE27" s="619"/>
      <c r="BF27" s="620"/>
      <c r="BG27" s="621">
        <v>2853495</v>
      </c>
      <c r="BH27" s="622"/>
      <c r="BI27" s="622"/>
      <c r="BJ27" s="622"/>
      <c r="BK27" s="622"/>
      <c r="BL27" s="622"/>
      <c r="BM27" s="622"/>
      <c r="BN27" s="623"/>
      <c r="BO27" s="659">
        <v>100</v>
      </c>
      <c r="BP27" s="659"/>
      <c r="BQ27" s="659"/>
      <c r="BR27" s="659"/>
      <c r="BS27" s="660" t="s">
        <v>121</v>
      </c>
      <c r="BT27" s="660"/>
      <c r="BU27" s="660"/>
      <c r="BV27" s="660"/>
      <c r="BW27" s="660"/>
      <c r="BX27" s="660"/>
      <c r="BY27" s="660"/>
      <c r="BZ27" s="660"/>
      <c r="CA27" s="660"/>
      <c r="CB27" s="700"/>
      <c r="CD27" s="618" t="s">
        <v>288</v>
      </c>
      <c r="CE27" s="619"/>
      <c r="CF27" s="619"/>
      <c r="CG27" s="619"/>
      <c r="CH27" s="619"/>
      <c r="CI27" s="619"/>
      <c r="CJ27" s="619"/>
      <c r="CK27" s="619"/>
      <c r="CL27" s="619"/>
      <c r="CM27" s="619"/>
      <c r="CN27" s="619"/>
      <c r="CO27" s="619"/>
      <c r="CP27" s="619"/>
      <c r="CQ27" s="620"/>
      <c r="CR27" s="621">
        <v>2494691</v>
      </c>
      <c r="CS27" s="634"/>
      <c r="CT27" s="634"/>
      <c r="CU27" s="634"/>
      <c r="CV27" s="634"/>
      <c r="CW27" s="634"/>
      <c r="CX27" s="634"/>
      <c r="CY27" s="635"/>
      <c r="CZ27" s="624">
        <v>19.899999999999999</v>
      </c>
      <c r="DA27" s="636"/>
      <c r="DB27" s="636"/>
      <c r="DC27" s="637"/>
      <c r="DD27" s="627">
        <v>1040755</v>
      </c>
      <c r="DE27" s="634"/>
      <c r="DF27" s="634"/>
      <c r="DG27" s="634"/>
      <c r="DH27" s="634"/>
      <c r="DI27" s="634"/>
      <c r="DJ27" s="634"/>
      <c r="DK27" s="635"/>
      <c r="DL27" s="627">
        <v>628374</v>
      </c>
      <c r="DM27" s="634"/>
      <c r="DN27" s="634"/>
      <c r="DO27" s="634"/>
      <c r="DP27" s="634"/>
      <c r="DQ27" s="634"/>
      <c r="DR27" s="634"/>
      <c r="DS27" s="634"/>
      <c r="DT27" s="634"/>
      <c r="DU27" s="634"/>
      <c r="DV27" s="635"/>
      <c r="DW27" s="624">
        <v>9.8000000000000007</v>
      </c>
      <c r="DX27" s="636"/>
      <c r="DY27" s="636"/>
      <c r="DZ27" s="636"/>
      <c r="EA27" s="636"/>
      <c r="EB27" s="636"/>
      <c r="EC27" s="648"/>
    </row>
    <row r="28" spans="2:133" ht="11.25" customHeight="1" x14ac:dyDescent="0.15">
      <c r="B28" s="618" t="s">
        <v>289</v>
      </c>
      <c r="C28" s="619"/>
      <c r="D28" s="619"/>
      <c r="E28" s="619"/>
      <c r="F28" s="619"/>
      <c r="G28" s="619"/>
      <c r="H28" s="619"/>
      <c r="I28" s="619"/>
      <c r="J28" s="619"/>
      <c r="K28" s="619"/>
      <c r="L28" s="619"/>
      <c r="M28" s="619"/>
      <c r="N28" s="619"/>
      <c r="O28" s="619"/>
      <c r="P28" s="619"/>
      <c r="Q28" s="620"/>
      <c r="R28" s="621">
        <v>77600</v>
      </c>
      <c r="S28" s="622"/>
      <c r="T28" s="622"/>
      <c r="U28" s="622"/>
      <c r="V28" s="622"/>
      <c r="W28" s="622"/>
      <c r="X28" s="622"/>
      <c r="Y28" s="623"/>
      <c r="Z28" s="659">
        <v>0.6</v>
      </c>
      <c r="AA28" s="659"/>
      <c r="AB28" s="659"/>
      <c r="AC28" s="659"/>
      <c r="AD28" s="660" t="s">
        <v>121</v>
      </c>
      <c r="AE28" s="660"/>
      <c r="AF28" s="660"/>
      <c r="AG28" s="660"/>
      <c r="AH28" s="660"/>
      <c r="AI28" s="660"/>
      <c r="AJ28" s="660"/>
      <c r="AK28" s="660"/>
      <c r="AL28" s="624" t="s">
        <v>121</v>
      </c>
      <c r="AM28" s="625"/>
      <c r="AN28" s="625"/>
      <c r="AO28" s="661"/>
      <c r="AP28" s="618"/>
      <c r="AQ28" s="619"/>
      <c r="AR28" s="619"/>
      <c r="AS28" s="619"/>
      <c r="AT28" s="619"/>
      <c r="AU28" s="619"/>
      <c r="AV28" s="619"/>
      <c r="AW28" s="619"/>
      <c r="AX28" s="619"/>
      <c r="AY28" s="619"/>
      <c r="AZ28" s="619"/>
      <c r="BA28" s="619"/>
      <c r="BB28" s="619"/>
      <c r="BC28" s="619"/>
      <c r="BD28" s="619"/>
      <c r="BE28" s="619"/>
      <c r="BF28" s="620"/>
      <c r="BG28" s="621"/>
      <c r="BH28" s="622"/>
      <c r="BI28" s="622"/>
      <c r="BJ28" s="622"/>
      <c r="BK28" s="622"/>
      <c r="BL28" s="622"/>
      <c r="BM28" s="622"/>
      <c r="BN28" s="623"/>
      <c r="BO28" s="659"/>
      <c r="BP28" s="659"/>
      <c r="BQ28" s="659"/>
      <c r="BR28" s="659"/>
      <c r="BS28" s="627"/>
      <c r="BT28" s="622"/>
      <c r="BU28" s="622"/>
      <c r="BV28" s="622"/>
      <c r="BW28" s="622"/>
      <c r="BX28" s="622"/>
      <c r="BY28" s="622"/>
      <c r="BZ28" s="622"/>
      <c r="CA28" s="622"/>
      <c r="CB28" s="658"/>
      <c r="CD28" s="618" t="s">
        <v>290</v>
      </c>
      <c r="CE28" s="619"/>
      <c r="CF28" s="619"/>
      <c r="CG28" s="619"/>
      <c r="CH28" s="619"/>
      <c r="CI28" s="619"/>
      <c r="CJ28" s="619"/>
      <c r="CK28" s="619"/>
      <c r="CL28" s="619"/>
      <c r="CM28" s="619"/>
      <c r="CN28" s="619"/>
      <c r="CO28" s="619"/>
      <c r="CP28" s="619"/>
      <c r="CQ28" s="620"/>
      <c r="CR28" s="621">
        <v>836698</v>
      </c>
      <c r="CS28" s="622"/>
      <c r="CT28" s="622"/>
      <c r="CU28" s="622"/>
      <c r="CV28" s="622"/>
      <c r="CW28" s="622"/>
      <c r="CX28" s="622"/>
      <c r="CY28" s="623"/>
      <c r="CZ28" s="624">
        <v>6.7</v>
      </c>
      <c r="DA28" s="636"/>
      <c r="DB28" s="636"/>
      <c r="DC28" s="637"/>
      <c r="DD28" s="627">
        <v>836698</v>
      </c>
      <c r="DE28" s="622"/>
      <c r="DF28" s="622"/>
      <c r="DG28" s="622"/>
      <c r="DH28" s="622"/>
      <c r="DI28" s="622"/>
      <c r="DJ28" s="622"/>
      <c r="DK28" s="623"/>
      <c r="DL28" s="627">
        <v>836698</v>
      </c>
      <c r="DM28" s="622"/>
      <c r="DN28" s="622"/>
      <c r="DO28" s="622"/>
      <c r="DP28" s="622"/>
      <c r="DQ28" s="622"/>
      <c r="DR28" s="622"/>
      <c r="DS28" s="622"/>
      <c r="DT28" s="622"/>
      <c r="DU28" s="622"/>
      <c r="DV28" s="623"/>
      <c r="DW28" s="624">
        <v>13</v>
      </c>
      <c r="DX28" s="636"/>
      <c r="DY28" s="636"/>
      <c r="DZ28" s="636"/>
      <c r="EA28" s="636"/>
      <c r="EB28" s="636"/>
      <c r="EC28" s="648"/>
    </row>
    <row r="29" spans="2:133" ht="11.25" customHeight="1" x14ac:dyDescent="0.15">
      <c r="B29" s="618" t="s">
        <v>291</v>
      </c>
      <c r="C29" s="619"/>
      <c r="D29" s="619"/>
      <c r="E29" s="619"/>
      <c r="F29" s="619"/>
      <c r="G29" s="619"/>
      <c r="H29" s="619"/>
      <c r="I29" s="619"/>
      <c r="J29" s="619"/>
      <c r="K29" s="619"/>
      <c r="L29" s="619"/>
      <c r="M29" s="619"/>
      <c r="N29" s="619"/>
      <c r="O29" s="619"/>
      <c r="P29" s="619"/>
      <c r="Q29" s="620"/>
      <c r="R29" s="621">
        <v>92671</v>
      </c>
      <c r="S29" s="622"/>
      <c r="T29" s="622"/>
      <c r="U29" s="622"/>
      <c r="V29" s="622"/>
      <c r="W29" s="622"/>
      <c r="X29" s="622"/>
      <c r="Y29" s="623"/>
      <c r="Z29" s="659">
        <v>0.7</v>
      </c>
      <c r="AA29" s="659"/>
      <c r="AB29" s="659"/>
      <c r="AC29" s="659"/>
      <c r="AD29" s="660" t="s">
        <v>121</v>
      </c>
      <c r="AE29" s="660"/>
      <c r="AF29" s="660"/>
      <c r="AG29" s="660"/>
      <c r="AH29" s="660"/>
      <c r="AI29" s="660"/>
      <c r="AJ29" s="660"/>
      <c r="AK29" s="660"/>
      <c r="AL29" s="624" t="s">
        <v>121</v>
      </c>
      <c r="AM29" s="625"/>
      <c r="AN29" s="625"/>
      <c r="AO29" s="661"/>
      <c r="AP29" s="602"/>
      <c r="AQ29" s="603"/>
      <c r="AR29" s="603"/>
      <c r="AS29" s="603"/>
      <c r="AT29" s="603"/>
      <c r="AU29" s="603"/>
      <c r="AV29" s="603"/>
      <c r="AW29" s="603"/>
      <c r="AX29" s="603"/>
      <c r="AY29" s="603"/>
      <c r="AZ29" s="603"/>
      <c r="BA29" s="603"/>
      <c r="BB29" s="603"/>
      <c r="BC29" s="603"/>
      <c r="BD29" s="603"/>
      <c r="BE29" s="603"/>
      <c r="BF29" s="604"/>
      <c r="BG29" s="621"/>
      <c r="BH29" s="622"/>
      <c r="BI29" s="622"/>
      <c r="BJ29" s="622"/>
      <c r="BK29" s="622"/>
      <c r="BL29" s="622"/>
      <c r="BM29" s="622"/>
      <c r="BN29" s="623"/>
      <c r="BO29" s="659"/>
      <c r="BP29" s="659"/>
      <c r="BQ29" s="659"/>
      <c r="BR29" s="659"/>
      <c r="BS29" s="660"/>
      <c r="BT29" s="660"/>
      <c r="BU29" s="660"/>
      <c r="BV29" s="660"/>
      <c r="BW29" s="660"/>
      <c r="BX29" s="660"/>
      <c r="BY29" s="660"/>
      <c r="BZ29" s="660"/>
      <c r="CA29" s="660"/>
      <c r="CB29" s="700"/>
      <c r="CD29" s="640" t="s">
        <v>292</v>
      </c>
      <c r="CE29" s="641"/>
      <c r="CF29" s="618" t="s">
        <v>66</v>
      </c>
      <c r="CG29" s="619"/>
      <c r="CH29" s="619"/>
      <c r="CI29" s="619"/>
      <c r="CJ29" s="619"/>
      <c r="CK29" s="619"/>
      <c r="CL29" s="619"/>
      <c r="CM29" s="619"/>
      <c r="CN29" s="619"/>
      <c r="CO29" s="619"/>
      <c r="CP29" s="619"/>
      <c r="CQ29" s="620"/>
      <c r="CR29" s="621">
        <v>836698</v>
      </c>
      <c r="CS29" s="634"/>
      <c r="CT29" s="634"/>
      <c r="CU29" s="634"/>
      <c r="CV29" s="634"/>
      <c r="CW29" s="634"/>
      <c r="CX29" s="634"/>
      <c r="CY29" s="635"/>
      <c r="CZ29" s="624">
        <v>6.7</v>
      </c>
      <c r="DA29" s="636"/>
      <c r="DB29" s="636"/>
      <c r="DC29" s="637"/>
      <c r="DD29" s="627">
        <v>836698</v>
      </c>
      <c r="DE29" s="634"/>
      <c r="DF29" s="634"/>
      <c r="DG29" s="634"/>
      <c r="DH29" s="634"/>
      <c r="DI29" s="634"/>
      <c r="DJ29" s="634"/>
      <c r="DK29" s="635"/>
      <c r="DL29" s="627">
        <v>836698</v>
      </c>
      <c r="DM29" s="634"/>
      <c r="DN29" s="634"/>
      <c r="DO29" s="634"/>
      <c r="DP29" s="634"/>
      <c r="DQ29" s="634"/>
      <c r="DR29" s="634"/>
      <c r="DS29" s="634"/>
      <c r="DT29" s="634"/>
      <c r="DU29" s="634"/>
      <c r="DV29" s="635"/>
      <c r="DW29" s="624">
        <v>13</v>
      </c>
      <c r="DX29" s="636"/>
      <c r="DY29" s="636"/>
      <c r="DZ29" s="636"/>
      <c r="EA29" s="636"/>
      <c r="EB29" s="636"/>
      <c r="EC29" s="648"/>
    </row>
    <row r="30" spans="2:133" ht="11.25" customHeight="1" x14ac:dyDescent="0.15">
      <c r="B30" s="618" t="s">
        <v>293</v>
      </c>
      <c r="C30" s="619"/>
      <c r="D30" s="619"/>
      <c r="E30" s="619"/>
      <c r="F30" s="619"/>
      <c r="G30" s="619"/>
      <c r="H30" s="619"/>
      <c r="I30" s="619"/>
      <c r="J30" s="619"/>
      <c r="K30" s="619"/>
      <c r="L30" s="619"/>
      <c r="M30" s="619"/>
      <c r="N30" s="619"/>
      <c r="O30" s="619"/>
      <c r="P30" s="619"/>
      <c r="Q30" s="620"/>
      <c r="R30" s="621">
        <v>1779984</v>
      </c>
      <c r="S30" s="622"/>
      <c r="T30" s="622"/>
      <c r="U30" s="622"/>
      <c r="V30" s="622"/>
      <c r="W30" s="622"/>
      <c r="X30" s="622"/>
      <c r="Y30" s="623"/>
      <c r="Z30" s="659">
        <v>13.6</v>
      </c>
      <c r="AA30" s="659"/>
      <c r="AB30" s="659"/>
      <c r="AC30" s="659"/>
      <c r="AD30" s="660" t="s">
        <v>121</v>
      </c>
      <c r="AE30" s="660"/>
      <c r="AF30" s="660"/>
      <c r="AG30" s="660"/>
      <c r="AH30" s="660"/>
      <c r="AI30" s="660"/>
      <c r="AJ30" s="660"/>
      <c r="AK30" s="660"/>
      <c r="AL30" s="624" t="s">
        <v>121</v>
      </c>
      <c r="AM30" s="625"/>
      <c r="AN30" s="625"/>
      <c r="AO30" s="661"/>
      <c r="AP30" s="673" t="s">
        <v>211</v>
      </c>
      <c r="AQ30" s="674"/>
      <c r="AR30" s="674"/>
      <c r="AS30" s="674"/>
      <c r="AT30" s="674"/>
      <c r="AU30" s="674"/>
      <c r="AV30" s="674"/>
      <c r="AW30" s="674"/>
      <c r="AX30" s="674"/>
      <c r="AY30" s="674"/>
      <c r="AZ30" s="674"/>
      <c r="BA30" s="674"/>
      <c r="BB30" s="674"/>
      <c r="BC30" s="674"/>
      <c r="BD30" s="674"/>
      <c r="BE30" s="674"/>
      <c r="BF30" s="675"/>
      <c r="BG30" s="673" t="s">
        <v>294</v>
      </c>
      <c r="BH30" s="691"/>
      <c r="BI30" s="691"/>
      <c r="BJ30" s="691"/>
      <c r="BK30" s="691"/>
      <c r="BL30" s="691"/>
      <c r="BM30" s="691"/>
      <c r="BN30" s="691"/>
      <c r="BO30" s="691"/>
      <c r="BP30" s="691"/>
      <c r="BQ30" s="692"/>
      <c r="BR30" s="673" t="s">
        <v>295</v>
      </c>
      <c r="BS30" s="691"/>
      <c r="BT30" s="691"/>
      <c r="BU30" s="691"/>
      <c r="BV30" s="691"/>
      <c r="BW30" s="691"/>
      <c r="BX30" s="691"/>
      <c r="BY30" s="691"/>
      <c r="BZ30" s="691"/>
      <c r="CA30" s="691"/>
      <c r="CB30" s="692"/>
      <c r="CD30" s="642"/>
      <c r="CE30" s="643"/>
      <c r="CF30" s="618" t="s">
        <v>296</v>
      </c>
      <c r="CG30" s="619"/>
      <c r="CH30" s="619"/>
      <c r="CI30" s="619"/>
      <c r="CJ30" s="619"/>
      <c r="CK30" s="619"/>
      <c r="CL30" s="619"/>
      <c r="CM30" s="619"/>
      <c r="CN30" s="619"/>
      <c r="CO30" s="619"/>
      <c r="CP30" s="619"/>
      <c r="CQ30" s="620"/>
      <c r="CR30" s="621">
        <v>820465</v>
      </c>
      <c r="CS30" s="622"/>
      <c r="CT30" s="622"/>
      <c r="CU30" s="622"/>
      <c r="CV30" s="622"/>
      <c r="CW30" s="622"/>
      <c r="CX30" s="622"/>
      <c r="CY30" s="623"/>
      <c r="CZ30" s="624">
        <v>6.5</v>
      </c>
      <c r="DA30" s="636"/>
      <c r="DB30" s="636"/>
      <c r="DC30" s="637"/>
      <c r="DD30" s="627">
        <v>820465</v>
      </c>
      <c r="DE30" s="622"/>
      <c r="DF30" s="622"/>
      <c r="DG30" s="622"/>
      <c r="DH30" s="622"/>
      <c r="DI30" s="622"/>
      <c r="DJ30" s="622"/>
      <c r="DK30" s="623"/>
      <c r="DL30" s="627">
        <v>820465</v>
      </c>
      <c r="DM30" s="622"/>
      <c r="DN30" s="622"/>
      <c r="DO30" s="622"/>
      <c r="DP30" s="622"/>
      <c r="DQ30" s="622"/>
      <c r="DR30" s="622"/>
      <c r="DS30" s="622"/>
      <c r="DT30" s="622"/>
      <c r="DU30" s="622"/>
      <c r="DV30" s="623"/>
      <c r="DW30" s="624">
        <v>12.7</v>
      </c>
      <c r="DX30" s="636"/>
      <c r="DY30" s="636"/>
      <c r="DZ30" s="636"/>
      <c r="EA30" s="636"/>
      <c r="EB30" s="636"/>
      <c r="EC30" s="648"/>
    </row>
    <row r="31" spans="2:133" ht="11.25" customHeight="1" x14ac:dyDescent="0.15">
      <c r="B31" s="688" t="s">
        <v>297</v>
      </c>
      <c r="C31" s="689"/>
      <c r="D31" s="689"/>
      <c r="E31" s="689"/>
      <c r="F31" s="689"/>
      <c r="G31" s="689"/>
      <c r="H31" s="689"/>
      <c r="I31" s="689"/>
      <c r="J31" s="689"/>
      <c r="K31" s="689"/>
      <c r="L31" s="689"/>
      <c r="M31" s="689"/>
      <c r="N31" s="689"/>
      <c r="O31" s="689"/>
      <c r="P31" s="689"/>
      <c r="Q31" s="690"/>
      <c r="R31" s="621" t="s">
        <v>121</v>
      </c>
      <c r="S31" s="622"/>
      <c r="T31" s="622"/>
      <c r="U31" s="622"/>
      <c r="V31" s="622"/>
      <c r="W31" s="622"/>
      <c r="X31" s="622"/>
      <c r="Y31" s="623"/>
      <c r="Z31" s="659" t="s">
        <v>121</v>
      </c>
      <c r="AA31" s="659"/>
      <c r="AB31" s="659"/>
      <c r="AC31" s="659"/>
      <c r="AD31" s="660" t="s">
        <v>121</v>
      </c>
      <c r="AE31" s="660"/>
      <c r="AF31" s="660"/>
      <c r="AG31" s="660"/>
      <c r="AH31" s="660"/>
      <c r="AI31" s="660"/>
      <c r="AJ31" s="660"/>
      <c r="AK31" s="660"/>
      <c r="AL31" s="624" t="s">
        <v>121</v>
      </c>
      <c r="AM31" s="625"/>
      <c r="AN31" s="625"/>
      <c r="AO31" s="661"/>
      <c r="AP31" s="693" t="s">
        <v>298</v>
      </c>
      <c r="AQ31" s="694"/>
      <c r="AR31" s="694"/>
      <c r="AS31" s="694"/>
      <c r="AT31" s="695" t="s">
        <v>299</v>
      </c>
      <c r="AU31" s="218"/>
      <c r="AV31" s="218"/>
      <c r="AW31" s="218"/>
      <c r="AX31" s="679" t="s">
        <v>177</v>
      </c>
      <c r="AY31" s="680"/>
      <c r="AZ31" s="680"/>
      <c r="BA31" s="680"/>
      <c r="BB31" s="680"/>
      <c r="BC31" s="680"/>
      <c r="BD31" s="680"/>
      <c r="BE31" s="680"/>
      <c r="BF31" s="681"/>
      <c r="BG31" s="683">
        <v>99</v>
      </c>
      <c r="BH31" s="684"/>
      <c r="BI31" s="684"/>
      <c r="BJ31" s="684"/>
      <c r="BK31" s="684"/>
      <c r="BL31" s="684"/>
      <c r="BM31" s="685">
        <v>97.2</v>
      </c>
      <c r="BN31" s="684"/>
      <c r="BO31" s="684"/>
      <c r="BP31" s="684"/>
      <c r="BQ31" s="686"/>
      <c r="BR31" s="683">
        <v>99.1</v>
      </c>
      <c r="BS31" s="684"/>
      <c r="BT31" s="684"/>
      <c r="BU31" s="684"/>
      <c r="BV31" s="684"/>
      <c r="BW31" s="684"/>
      <c r="BX31" s="685">
        <v>97.3</v>
      </c>
      <c r="BY31" s="684"/>
      <c r="BZ31" s="684"/>
      <c r="CA31" s="684"/>
      <c r="CB31" s="686"/>
      <c r="CD31" s="642"/>
      <c r="CE31" s="643"/>
      <c r="CF31" s="618" t="s">
        <v>300</v>
      </c>
      <c r="CG31" s="619"/>
      <c r="CH31" s="619"/>
      <c r="CI31" s="619"/>
      <c r="CJ31" s="619"/>
      <c r="CK31" s="619"/>
      <c r="CL31" s="619"/>
      <c r="CM31" s="619"/>
      <c r="CN31" s="619"/>
      <c r="CO31" s="619"/>
      <c r="CP31" s="619"/>
      <c r="CQ31" s="620"/>
      <c r="CR31" s="621">
        <v>16233</v>
      </c>
      <c r="CS31" s="634"/>
      <c r="CT31" s="634"/>
      <c r="CU31" s="634"/>
      <c r="CV31" s="634"/>
      <c r="CW31" s="634"/>
      <c r="CX31" s="634"/>
      <c r="CY31" s="635"/>
      <c r="CZ31" s="624">
        <v>0.1</v>
      </c>
      <c r="DA31" s="636"/>
      <c r="DB31" s="636"/>
      <c r="DC31" s="637"/>
      <c r="DD31" s="627">
        <v>16233</v>
      </c>
      <c r="DE31" s="634"/>
      <c r="DF31" s="634"/>
      <c r="DG31" s="634"/>
      <c r="DH31" s="634"/>
      <c r="DI31" s="634"/>
      <c r="DJ31" s="634"/>
      <c r="DK31" s="635"/>
      <c r="DL31" s="627">
        <v>16233</v>
      </c>
      <c r="DM31" s="634"/>
      <c r="DN31" s="634"/>
      <c r="DO31" s="634"/>
      <c r="DP31" s="634"/>
      <c r="DQ31" s="634"/>
      <c r="DR31" s="634"/>
      <c r="DS31" s="634"/>
      <c r="DT31" s="634"/>
      <c r="DU31" s="634"/>
      <c r="DV31" s="635"/>
      <c r="DW31" s="624">
        <v>0.3</v>
      </c>
      <c r="DX31" s="636"/>
      <c r="DY31" s="636"/>
      <c r="DZ31" s="636"/>
      <c r="EA31" s="636"/>
      <c r="EB31" s="636"/>
      <c r="EC31" s="648"/>
    </row>
    <row r="32" spans="2:133" ht="11.25" customHeight="1" x14ac:dyDescent="0.15">
      <c r="B32" s="618" t="s">
        <v>301</v>
      </c>
      <c r="C32" s="619"/>
      <c r="D32" s="619"/>
      <c r="E32" s="619"/>
      <c r="F32" s="619"/>
      <c r="G32" s="619"/>
      <c r="H32" s="619"/>
      <c r="I32" s="619"/>
      <c r="J32" s="619"/>
      <c r="K32" s="619"/>
      <c r="L32" s="619"/>
      <c r="M32" s="619"/>
      <c r="N32" s="619"/>
      <c r="O32" s="619"/>
      <c r="P32" s="619"/>
      <c r="Q32" s="620"/>
      <c r="R32" s="621">
        <v>1015175</v>
      </c>
      <c r="S32" s="622"/>
      <c r="T32" s="622"/>
      <c r="U32" s="622"/>
      <c r="V32" s="622"/>
      <c r="W32" s="622"/>
      <c r="X32" s="622"/>
      <c r="Y32" s="623"/>
      <c r="Z32" s="659">
        <v>7.7</v>
      </c>
      <c r="AA32" s="659"/>
      <c r="AB32" s="659"/>
      <c r="AC32" s="659"/>
      <c r="AD32" s="660" t="s">
        <v>121</v>
      </c>
      <c r="AE32" s="660"/>
      <c r="AF32" s="660"/>
      <c r="AG32" s="660"/>
      <c r="AH32" s="660"/>
      <c r="AI32" s="660"/>
      <c r="AJ32" s="660"/>
      <c r="AK32" s="660"/>
      <c r="AL32" s="624" t="s">
        <v>121</v>
      </c>
      <c r="AM32" s="625"/>
      <c r="AN32" s="625"/>
      <c r="AO32" s="661"/>
      <c r="AP32" s="662"/>
      <c r="AQ32" s="663"/>
      <c r="AR32" s="663"/>
      <c r="AS32" s="663"/>
      <c r="AT32" s="696"/>
      <c r="AU32" s="214" t="s">
        <v>302</v>
      </c>
      <c r="AX32" s="618" t="s">
        <v>303</v>
      </c>
      <c r="AY32" s="619"/>
      <c r="AZ32" s="619"/>
      <c r="BA32" s="619"/>
      <c r="BB32" s="619"/>
      <c r="BC32" s="619"/>
      <c r="BD32" s="619"/>
      <c r="BE32" s="619"/>
      <c r="BF32" s="620"/>
      <c r="BG32" s="687">
        <v>99.1</v>
      </c>
      <c r="BH32" s="634"/>
      <c r="BI32" s="634"/>
      <c r="BJ32" s="634"/>
      <c r="BK32" s="634"/>
      <c r="BL32" s="634"/>
      <c r="BM32" s="625">
        <v>97.6</v>
      </c>
      <c r="BN32" s="634"/>
      <c r="BO32" s="634"/>
      <c r="BP32" s="634"/>
      <c r="BQ32" s="657"/>
      <c r="BR32" s="687">
        <v>99.2</v>
      </c>
      <c r="BS32" s="634"/>
      <c r="BT32" s="634"/>
      <c r="BU32" s="634"/>
      <c r="BV32" s="634"/>
      <c r="BW32" s="634"/>
      <c r="BX32" s="625">
        <v>97.6</v>
      </c>
      <c r="BY32" s="634"/>
      <c r="BZ32" s="634"/>
      <c r="CA32" s="634"/>
      <c r="CB32" s="657"/>
      <c r="CD32" s="644"/>
      <c r="CE32" s="645"/>
      <c r="CF32" s="618" t="s">
        <v>304</v>
      </c>
      <c r="CG32" s="619"/>
      <c r="CH32" s="619"/>
      <c r="CI32" s="619"/>
      <c r="CJ32" s="619"/>
      <c r="CK32" s="619"/>
      <c r="CL32" s="619"/>
      <c r="CM32" s="619"/>
      <c r="CN32" s="619"/>
      <c r="CO32" s="619"/>
      <c r="CP32" s="619"/>
      <c r="CQ32" s="620"/>
      <c r="CR32" s="621" t="s">
        <v>121</v>
      </c>
      <c r="CS32" s="622"/>
      <c r="CT32" s="622"/>
      <c r="CU32" s="622"/>
      <c r="CV32" s="622"/>
      <c r="CW32" s="622"/>
      <c r="CX32" s="622"/>
      <c r="CY32" s="623"/>
      <c r="CZ32" s="624" t="s">
        <v>121</v>
      </c>
      <c r="DA32" s="636"/>
      <c r="DB32" s="636"/>
      <c r="DC32" s="637"/>
      <c r="DD32" s="627" t="s">
        <v>121</v>
      </c>
      <c r="DE32" s="622"/>
      <c r="DF32" s="622"/>
      <c r="DG32" s="622"/>
      <c r="DH32" s="622"/>
      <c r="DI32" s="622"/>
      <c r="DJ32" s="622"/>
      <c r="DK32" s="623"/>
      <c r="DL32" s="627" t="s">
        <v>121</v>
      </c>
      <c r="DM32" s="622"/>
      <c r="DN32" s="622"/>
      <c r="DO32" s="622"/>
      <c r="DP32" s="622"/>
      <c r="DQ32" s="622"/>
      <c r="DR32" s="622"/>
      <c r="DS32" s="622"/>
      <c r="DT32" s="622"/>
      <c r="DU32" s="622"/>
      <c r="DV32" s="623"/>
      <c r="DW32" s="624" t="s">
        <v>121</v>
      </c>
      <c r="DX32" s="636"/>
      <c r="DY32" s="636"/>
      <c r="DZ32" s="636"/>
      <c r="EA32" s="636"/>
      <c r="EB32" s="636"/>
      <c r="EC32" s="648"/>
    </row>
    <row r="33" spans="2:133" ht="11.25" customHeight="1" x14ac:dyDescent="0.15">
      <c r="B33" s="618" t="s">
        <v>305</v>
      </c>
      <c r="C33" s="619"/>
      <c r="D33" s="619"/>
      <c r="E33" s="619"/>
      <c r="F33" s="619"/>
      <c r="G33" s="619"/>
      <c r="H33" s="619"/>
      <c r="I33" s="619"/>
      <c r="J33" s="619"/>
      <c r="K33" s="619"/>
      <c r="L33" s="619"/>
      <c r="M33" s="619"/>
      <c r="N33" s="619"/>
      <c r="O33" s="619"/>
      <c r="P33" s="619"/>
      <c r="Q33" s="620"/>
      <c r="R33" s="621">
        <v>13696</v>
      </c>
      <c r="S33" s="622"/>
      <c r="T33" s="622"/>
      <c r="U33" s="622"/>
      <c r="V33" s="622"/>
      <c r="W33" s="622"/>
      <c r="X33" s="622"/>
      <c r="Y33" s="623"/>
      <c r="Z33" s="659">
        <v>0.1</v>
      </c>
      <c r="AA33" s="659"/>
      <c r="AB33" s="659"/>
      <c r="AC33" s="659"/>
      <c r="AD33" s="660">
        <v>11063</v>
      </c>
      <c r="AE33" s="660"/>
      <c r="AF33" s="660"/>
      <c r="AG33" s="660"/>
      <c r="AH33" s="660"/>
      <c r="AI33" s="660"/>
      <c r="AJ33" s="660"/>
      <c r="AK33" s="660"/>
      <c r="AL33" s="624">
        <v>0.2</v>
      </c>
      <c r="AM33" s="625"/>
      <c r="AN33" s="625"/>
      <c r="AO33" s="661"/>
      <c r="AP33" s="664"/>
      <c r="AQ33" s="665"/>
      <c r="AR33" s="665"/>
      <c r="AS33" s="665"/>
      <c r="AT33" s="697"/>
      <c r="AU33" s="219"/>
      <c r="AV33" s="219"/>
      <c r="AW33" s="219"/>
      <c r="AX33" s="602" t="s">
        <v>306</v>
      </c>
      <c r="AY33" s="603"/>
      <c r="AZ33" s="603"/>
      <c r="BA33" s="603"/>
      <c r="BB33" s="603"/>
      <c r="BC33" s="603"/>
      <c r="BD33" s="603"/>
      <c r="BE33" s="603"/>
      <c r="BF33" s="604"/>
      <c r="BG33" s="682">
        <v>98.8</v>
      </c>
      <c r="BH33" s="606"/>
      <c r="BI33" s="606"/>
      <c r="BJ33" s="606"/>
      <c r="BK33" s="606"/>
      <c r="BL33" s="606"/>
      <c r="BM33" s="652">
        <v>96.6</v>
      </c>
      <c r="BN33" s="606"/>
      <c r="BO33" s="606"/>
      <c r="BP33" s="606"/>
      <c r="BQ33" s="669"/>
      <c r="BR33" s="682">
        <v>99</v>
      </c>
      <c r="BS33" s="606"/>
      <c r="BT33" s="606"/>
      <c r="BU33" s="606"/>
      <c r="BV33" s="606"/>
      <c r="BW33" s="606"/>
      <c r="BX33" s="652">
        <v>96.8</v>
      </c>
      <c r="BY33" s="606"/>
      <c r="BZ33" s="606"/>
      <c r="CA33" s="606"/>
      <c r="CB33" s="669"/>
      <c r="CD33" s="618" t="s">
        <v>307</v>
      </c>
      <c r="CE33" s="619"/>
      <c r="CF33" s="619"/>
      <c r="CG33" s="619"/>
      <c r="CH33" s="619"/>
      <c r="CI33" s="619"/>
      <c r="CJ33" s="619"/>
      <c r="CK33" s="619"/>
      <c r="CL33" s="619"/>
      <c r="CM33" s="619"/>
      <c r="CN33" s="619"/>
      <c r="CO33" s="619"/>
      <c r="CP33" s="619"/>
      <c r="CQ33" s="620"/>
      <c r="CR33" s="621">
        <v>6321530</v>
      </c>
      <c r="CS33" s="634"/>
      <c r="CT33" s="634"/>
      <c r="CU33" s="634"/>
      <c r="CV33" s="634"/>
      <c r="CW33" s="634"/>
      <c r="CX33" s="634"/>
      <c r="CY33" s="635"/>
      <c r="CZ33" s="624">
        <v>50.4</v>
      </c>
      <c r="DA33" s="636"/>
      <c r="DB33" s="636"/>
      <c r="DC33" s="637"/>
      <c r="DD33" s="627">
        <v>4989592</v>
      </c>
      <c r="DE33" s="634"/>
      <c r="DF33" s="634"/>
      <c r="DG33" s="634"/>
      <c r="DH33" s="634"/>
      <c r="DI33" s="634"/>
      <c r="DJ33" s="634"/>
      <c r="DK33" s="635"/>
      <c r="DL33" s="627">
        <v>2571226</v>
      </c>
      <c r="DM33" s="634"/>
      <c r="DN33" s="634"/>
      <c r="DO33" s="634"/>
      <c r="DP33" s="634"/>
      <c r="DQ33" s="634"/>
      <c r="DR33" s="634"/>
      <c r="DS33" s="634"/>
      <c r="DT33" s="634"/>
      <c r="DU33" s="634"/>
      <c r="DV33" s="635"/>
      <c r="DW33" s="624">
        <v>39.9</v>
      </c>
      <c r="DX33" s="636"/>
      <c r="DY33" s="636"/>
      <c r="DZ33" s="636"/>
      <c r="EA33" s="636"/>
      <c r="EB33" s="636"/>
      <c r="EC33" s="648"/>
    </row>
    <row r="34" spans="2:133" ht="11.25" customHeight="1" x14ac:dyDescent="0.15">
      <c r="B34" s="618" t="s">
        <v>308</v>
      </c>
      <c r="C34" s="619"/>
      <c r="D34" s="619"/>
      <c r="E34" s="619"/>
      <c r="F34" s="619"/>
      <c r="G34" s="619"/>
      <c r="H34" s="619"/>
      <c r="I34" s="619"/>
      <c r="J34" s="619"/>
      <c r="K34" s="619"/>
      <c r="L34" s="619"/>
      <c r="M34" s="619"/>
      <c r="N34" s="619"/>
      <c r="O34" s="619"/>
      <c r="P34" s="619"/>
      <c r="Q34" s="620"/>
      <c r="R34" s="621">
        <v>240717</v>
      </c>
      <c r="S34" s="622"/>
      <c r="T34" s="622"/>
      <c r="U34" s="622"/>
      <c r="V34" s="622"/>
      <c r="W34" s="622"/>
      <c r="X34" s="622"/>
      <c r="Y34" s="623"/>
      <c r="Z34" s="659">
        <v>1.8</v>
      </c>
      <c r="AA34" s="659"/>
      <c r="AB34" s="659"/>
      <c r="AC34" s="659"/>
      <c r="AD34" s="660" t="s">
        <v>121</v>
      </c>
      <c r="AE34" s="660"/>
      <c r="AF34" s="660"/>
      <c r="AG34" s="660"/>
      <c r="AH34" s="660"/>
      <c r="AI34" s="660"/>
      <c r="AJ34" s="660"/>
      <c r="AK34" s="660"/>
      <c r="AL34" s="624" t="s">
        <v>121</v>
      </c>
      <c r="AM34" s="625"/>
      <c r="AN34" s="625"/>
      <c r="AO34" s="661"/>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18" t="s">
        <v>309</v>
      </c>
      <c r="CE34" s="619"/>
      <c r="CF34" s="619"/>
      <c r="CG34" s="619"/>
      <c r="CH34" s="619"/>
      <c r="CI34" s="619"/>
      <c r="CJ34" s="619"/>
      <c r="CK34" s="619"/>
      <c r="CL34" s="619"/>
      <c r="CM34" s="619"/>
      <c r="CN34" s="619"/>
      <c r="CO34" s="619"/>
      <c r="CP34" s="619"/>
      <c r="CQ34" s="620"/>
      <c r="CR34" s="621">
        <v>1707058</v>
      </c>
      <c r="CS34" s="622"/>
      <c r="CT34" s="622"/>
      <c r="CU34" s="622"/>
      <c r="CV34" s="622"/>
      <c r="CW34" s="622"/>
      <c r="CX34" s="622"/>
      <c r="CY34" s="623"/>
      <c r="CZ34" s="624">
        <v>13.6</v>
      </c>
      <c r="DA34" s="636"/>
      <c r="DB34" s="636"/>
      <c r="DC34" s="637"/>
      <c r="DD34" s="627">
        <v>1179974</v>
      </c>
      <c r="DE34" s="622"/>
      <c r="DF34" s="622"/>
      <c r="DG34" s="622"/>
      <c r="DH34" s="622"/>
      <c r="DI34" s="622"/>
      <c r="DJ34" s="622"/>
      <c r="DK34" s="623"/>
      <c r="DL34" s="627">
        <v>906361</v>
      </c>
      <c r="DM34" s="622"/>
      <c r="DN34" s="622"/>
      <c r="DO34" s="622"/>
      <c r="DP34" s="622"/>
      <c r="DQ34" s="622"/>
      <c r="DR34" s="622"/>
      <c r="DS34" s="622"/>
      <c r="DT34" s="622"/>
      <c r="DU34" s="622"/>
      <c r="DV34" s="623"/>
      <c r="DW34" s="624">
        <v>14.1</v>
      </c>
      <c r="DX34" s="636"/>
      <c r="DY34" s="636"/>
      <c r="DZ34" s="636"/>
      <c r="EA34" s="636"/>
      <c r="EB34" s="636"/>
      <c r="EC34" s="648"/>
    </row>
    <row r="35" spans="2:133" ht="11.25" customHeight="1" x14ac:dyDescent="0.15">
      <c r="B35" s="618" t="s">
        <v>310</v>
      </c>
      <c r="C35" s="619"/>
      <c r="D35" s="619"/>
      <c r="E35" s="619"/>
      <c r="F35" s="619"/>
      <c r="G35" s="619"/>
      <c r="H35" s="619"/>
      <c r="I35" s="619"/>
      <c r="J35" s="619"/>
      <c r="K35" s="619"/>
      <c r="L35" s="619"/>
      <c r="M35" s="619"/>
      <c r="N35" s="619"/>
      <c r="O35" s="619"/>
      <c r="P35" s="619"/>
      <c r="Q35" s="620"/>
      <c r="R35" s="621">
        <v>1896260</v>
      </c>
      <c r="S35" s="622"/>
      <c r="T35" s="622"/>
      <c r="U35" s="622"/>
      <c r="V35" s="622"/>
      <c r="W35" s="622"/>
      <c r="X35" s="622"/>
      <c r="Y35" s="623"/>
      <c r="Z35" s="659">
        <v>14.4</v>
      </c>
      <c r="AA35" s="659"/>
      <c r="AB35" s="659"/>
      <c r="AC35" s="659"/>
      <c r="AD35" s="660" t="s">
        <v>121</v>
      </c>
      <c r="AE35" s="660"/>
      <c r="AF35" s="660"/>
      <c r="AG35" s="660"/>
      <c r="AH35" s="660"/>
      <c r="AI35" s="660"/>
      <c r="AJ35" s="660"/>
      <c r="AK35" s="660"/>
      <c r="AL35" s="624" t="s">
        <v>121</v>
      </c>
      <c r="AM35" s="625"/>
      <c r="AN35" s="625"/>
      <c r="AO35" s="661"/>
      <c r="AP35" s="222"/>
      <c r="AQ35" s="673" t="s">
        <v>311</v>
      </c>
      <c r="AR35" s="674"/>
      <c r="AS35" s="674"/>
      <c r="AT35" s="674"/>
      <c r="AU35" s="674"/>
      <c r="AV35" s="674"/>
      <c r="AW35" s="674"/>
      <c r="AX35" s="674"/>
      <c r="AY35" s="674"/>
      <c r="AZ35" s="674"/>
      <c r="BA35" s="674"/>
      <c r="BB35" s="674"/>
      <c r="BC35" s="674"/>
      <c r="BD35" s="674"/>
      <c r="BE35" s="674"/>
      <c r="BF35" s="675"/>
      <c r="BG35" s="673" t="s">
        <v>312</v>
      </c>
      <c r="BH35" s="674"/>
      <c r="BI35" s="674"/>
      <c r="BJ35" s="674"/>
      <c r="BK35" s="674"/>
      <c r="BL35" s="674"/>
      <c r="BM35" s="674"/>
      <c r="BN35" s="674"/>
      <c r="BO35" s="674"/>
      <c r="BP35" s="674"/>
      <c r="BQ35" s="674"/>
      <c r="BR35" s="674"/>
      <c r="BS35" s="674"/>
      <c r="BT35" s="674"/>
      <c r="BU35" s="674"/>
      <c r="BV35" s="674"/>
      <c r="BW35" s="674"/>
      <c r="BX35" s="674"/>
      <c r="BY35" s="674"/>
      <c r="BZ35" s="674"/>
      <c r="CA35" s="674"/>
      <c r="CB35" s="675"/>
      <c r="CD35" s="618" t="s">
        <v>313</v>
      </c>
      <c r="CE35" s="619"/>
      <c r="CF35" s="619"/>
      <c r="CG35" s="619"/>
      <c r="CH35" s="619"/>
      <c r="CI35" s="619"/>
      <c r="CJ35" s="619"/>
      <c r="CK35" s="619"/>
      <c r="CL35" s="619"/>
      <c r="CM35" s="619"/>
      <c r="CN35" s="619"/>
      <c r="CO35" s="619"/>
      <c r="CP35" s="619"/>
      <c r="CQ35" s="620"/>
      <c r="CR35" s="621">
        <v>52563</v>
      </c>
      <c r="CS35" s="634"/>
      <c r="CT35" s="634"/>
      <c r="CU35" s="634"/>
      <c r="CV35" s="634"/>
      <c r="CW35" s="634"/>
      <c r="CX35" s="634"/>
      <c r="CY35" s="635"/>
      <c r="CZ35" s="624">
        <v>0.4</v>
      </c>
      <c r="DA35" s="636"/>
      <c r="DB35" s="636"/>
      <c r="DC35" s="637"/>
      <c r="DD35" s="627">
        <v>39005</v>
      </c>
      <c r="DE35" s="634"/>
      <c r="DF35" s="634"/>
      <c r="DG35" s="634"/>
      <c r="DH35" s="634"/>
      <c r="DI35" s="634"/>
      <c r="DJ35" s="634"/>
      <c r="DK35" s="635"/>
      <c r="DL35" s="627">
        <v>39005</v>
      </c>
      <c r="DM35" s="634"/>
      <c r="DN35" s="634"/>
      <c r="DO35" s="634"/>
      <c r="DP35" s="634"/>
      <c r="DQ35" s="634"/>
      <c r="DR35" s="634"/>
      <c r="DS35" s="634"/>
      <c r="DT35" s="634"/>
      <c r="DU35" s="634"/>
      <c r="DV35" s="635"/>
      <c r="DW35" s="624">
        <v>0.6</v>
      </c>
      <c r="DX35" s="636"/>
      <c r="DY35" s="636"/>
      <c r="DZ35" s="636"/>
      <c r="EA35" s="636"/>
      <c r="EB35" s="636"/>
      <c r="EC35" s="648"/>
    </row>
    <row r="36" spans="2:133" ht="11.25" customHeight="1" x14ac:dyDescent="0.15">
      <c r="B36" s="618" t="s">
        <v>314</v>
      </c>
      <c r="C36" s="619"/>
      <c r="D36" s="619"/>
      <c r="E36" s="619"/>
      <c r="F36" s="619"/>
      <c r="G36" s="619"/>
      <c r="H36" s="619"/>
      <c r="I36" s="619"/>
      <c r="J36" s="619"/>
      <c r="K36" s="619"/>
      <c r="L36" s="619"/>
      <c r="M36" s="619"/>
      <c r="N36" s="619"/>
      <c r="O36" s="619"/>
      <c r="P36" s="619"/>
      <c r="Q36" s="620"/>
      <c r="R36" s="621">
        <v>554230</v>
      </c>
      <c r="S36" s="622"/>
      <c r="T36" s="622"/>
      <c r="U36" s="622"/>
      <c r="V36" s="622"/>
      <c r="W36" s="622"/>
      <c r="X36" s="622"/>
      <c r="Y36" s="623"/>
      <c r="Z36" s="659">
        <v>4.2</v>
      </c>
      <c r="AA36" s="659"/>
      <c r="AB36" s="659"/>
      <c r="AC36" s="659"/>
      <c r="AD36" s="660" t="s">
        <v>121</v>
      </c>
      <c r="AE36" s="660"/>
      <c r="AF36" s="660"/>
      <c r="AG36" s="660"/>
      <c r="AH36" s="660"/>
      <c r="AI36" s="660"/>
      <c r="AJ36" s="660"/>
      <c r="AK36" s="660"/>
      <c r="AL36" s="624" t="s">
        <v>121</v>
      </c>
      <c r="AM36" s="625"/>
      <c r="AN36" s="625"/>
      <c r="AO36" s="661"/>
      <c r="AP36" s="222"/>
      <c r="AQ36" s="670" t="s">
        <v>315</v>
      </c>
      <c r="AR36" s="671"/>
      <c r="AS36" s="671"/>
      <c r="AT36" s="671"/>
      <c r="AU36" s="671"/>
      <c r="AV36" s="671"/>
      <c r="AW36" s="671"/>
      <c r="AX36" s="671"/>
      <c r="AY36" s="672"/>
      <c r="AZ36" s="676">
        <v>1575018</v>
      </c>
      <c r="BA36" s="677"/>
      <c r="BB36" s="677"/>
      <c r="BC36" s="677"/>
      <c r="BD36" s="677"/>
      <c r="BE36" s="677"/>
      <c r="BF36" s="678"/>
      <c r="BG36" s="679" t="s">
        <v>316</v>
      </c>
      <c r="BH36" s="680"/>
      <c r="BI36" s="680"/>
      <c r="BJ36" s="680"/>
      <c r="BK36" s="680"/>
      <c r="BL36" s="680"/>
      <c r="BM36" s="680"/>
      <c r="BN36" s="680"/>
      <c r="BO36" s="680"/>
      <c r="BP36" s="680"/>
      <c r="BQ36" s="680"/>
      <c r="BR36" s="680"/>
      <c r="BS36" s="680"/>
      <c r="BT36" s="680"/>
      <c r="BU36" s="681"/>
      <c r="BV36" s="676">
        <v>48192</v>
      </c>
      <c r="BW36" s="677"/>
      <c r="BX36" s="677"/>
      <c r="BY36" s="677"/>
      <c r="BZ36" s="677"/>
      <c r="CA36" s="677"/>
      <c r="CB36" s="678"/>
      <c r="CD36" s="618" t="s">
        <v>317</v>
      </c>
      <c r="CE36" s="619"/>
      <c r="CF36" s="619"/>
      <c r="CG36" s="619"/>
      <c r="CH36" s="619"/>
      <c r="CI36" s="619"/>
      <c r="CJ36" s="619"/>
      <c r="CK36" s="619"/>
      <c r="CL36" s="619"/>
      <c r="CM36" s="619"/>
      <c r="CN36" s="619"/>
      <c r="CO36" s="619"/>
      <c r="CP36" s="619"/>
      <c r="CQ36" s="620"/>
      <c r="CR36" s="621">
        <v>1267501</v>
      </c>
      <c r="CS36" s="622"/>
      <c r="CT36" s="622"/>
      <c r="CU36" s="622"/>
      <c r="CV36" s="622"/>
      <c r="CW36" s="622"/>
      <c r="CX36" s="622"/>
      <c r="CY36" s="623"/>
      <c r="CZ36" s="624">
        <v>10.1</v>
      </c>
      <c r="DA36" s="636"/>
      <c r="DB36" s="636"/>
      <c r="DC36" s="637"/>
      <c r="DD36" s="627">
        <v>1024392</v>
      </c>
      <c r="DE36" s="622"/>
      <c r="DF36" s="622"/>
      <c r="DG36" s="622"/>
      <c r="DH36" s="622"/>
      <c r="DI36" s="622"/>
      <c r="DJ36" s="622"/>
      <c r="DK36" s="623"/>
      <c r="DL36" s="627">
        <v>703054</v>
      </c>
      <c r="DM36" s="622"/>
      <c r="DN36" s="622"/>
      <c r="DO36" s="622"/>
      <c r="DP36" s="622"/>
      <c r="DQ36" s="622"/>
      <c r="DR36" s="622"/>
      <c r="DS36" s="622"/>
      <c r="DT36" s="622"/>
      <c r="DU36" s="622"/>
      <c r="DV36" s="623"/>
      <c r="DW36" s="624">
        <v>10.9</v>
      </c>
      <c r="DX36" s="636"/>
      <c r="DY36" s="636"/>
      <c r="DZ36" s="636"/>
      <c r="EA36" s="636"/>
      <c r="EB36" s="636"/>
      <c r="EC36" s="648"/>
    </row>
    <row r="37" spans="2:133" ht="11.25" customHeight="1" x14ac:dyDescent="0.15">
      <c r="B37" s="618" t="s">
        <v>318</v>
      </c>
      <c r="C37" s="619"/>
      <c r="D37" s="619"/>
      <c r="E37" s="619"/>
      <c r="F37" s="619"/>
      <c r="G37" s="619"/>
      <c r="H37" s="619"/>
      <c r="I37" s="619"/>
      <c r="J37" s="619"/>
      <c r="K37" s="619"/>
      <c r="L37" s="619"/>
      <c r="M37" s="619"/>
      <c r="N37" s="619"/>
      <c r="O37" s="619"/>
      <c r="P37" s="619"/>
      <c r="Q37" s="620"/>
      <c r="R37" s="621">
        <v>156409</v>
      </c>
      <c r="S37" s="622"/>
      <c r="T37" s="622"/>
      <c r="U37" s="622"/>
      <c r="V37" s="622"/>
      <c r="W37" s="622"/>
      <c r="X37" s="622"/>
      <c r="Y37" s="623"/>
      <c r="Z37" s="659">
        <v>1.2</v>
      </c>
      <c r="AA37" s="659"/>
      <c r="AB37" s="659"/>
      <c r="AC37" s="659"/>
      <c r="AD37" s="660">
        <v>1</v>
      </c>
      <c r="AE37" s="660"/>
      <c r="AF37" s="660"/>
      <c r="AG37" s="660"/>
      <c r="AH37" s="660"/>
      <c r="AI37" s="660"/>
      <c r="AJ37" s="660"/>
      <c r="AK37" s="660"/>
      <c r="AL37" s="624">
        <v>0</v>
      </c>
      <c r="AM37" s="625"/>
      <c r="AN37" s="625"/>
      <c r="AO37" s="661"/>
      <c r="AQ37" s="654" t="s">
        <v>319</v>
      </c>
      <c r="AR37" s="655"/>
      <c r="AS37" s="655"/>
      <c r="AT37" s="655"/>
      <c r="AU37" s="655"/>
      <c r="AV37" s="655"/>
      <c r="AW37" s="655"/>
      <c r="AX37" s="655"/>
      <c r="AY37" s="656"/>
      <c r="AZ37" s="621">
        <v>323146</v>
      </c>
      <c r="BA37" s="622"/>
      <c r="BB37" s="622"/>
      <c r="BC37" s="622"/>
      <c r="BD37" s="634"/>
      <c r="BE37" s="634"/>
      <c r="BF37" s="657"/>
      <c r="BG37" s="618" t="s">
        <v>320</v>
      </c>
      <c r="BH37" s="619"/>
      <c r="BI37" s="619"/>
      <c r="BJ37" s="619"/>
      <c r="BK37" s="619"/>
      <c r="BL37" s="619"/>
      <c r="BM37" s="619"/>
      <c r="BN37" s="619"/>
      <c r="BO37" s="619"/>
      <c r="BP37" s="619"/>
      <c r="BQ37" s="619"/>
      <c r="BR37" s="619"/>
      <c r="BS37" s="619"/>
      <c r="BT37" s="619"/>
      <c r="BU37" s="620"/>
      <c r="BV37" s="621">
        <v>-12841</v>
      </c>
      <c r="BW37" s="622"/>
      <c r="BX37" s="622"/>
      <c r="BY37" s="622"/>
      <c r="BZ37" s="622"/>
      <c r="CA37" s="622"/>
      <c r="CB37" s="658"/>
      <c r="CD37" s="618" t="s">
        <v>321</v>
      </c>
      <c r="CE37" s="619"/>
      <c r="CF37" s="619"/>
      <c r="CG37" s="619"/>
      <c r="CH37" s="619"/>
      <c r="CI37" s="619"/>
      <c r="CJ37" s="619"/>
      <c r="CK37" s="619"/>
      <c r="CL37" s="619"/>
      <c r="CM37" s="619"/>
      <c r="CN37" s="619"/>
      <c r="CO37" s="619"/>
      <c r="CP37" s="619"/>
      <c r="CQ37" s="620"/>
      <c r="CR37" s="621">
        <v>275885</v>
      </c>
      <c r="CS37" s="634"/>
      <c r="CT37" s="634"/>
      <c r="CU37" s="634"/>
      <c r="CV37" s="634"/>
      <c r="CW37" s="634"/>
      <c r="CX37" s="634"/>
      <c r="CY37" s="635"/>
      <c r="CZ37" s="624">
        <v>2.2000000000000002</v>
      </c>
      <c r="DA37" s="636"/>
      <c r="DB37" s="636"/>
      <c r="DC37" s="637"/>
      <c r="DD37" s="627">
        <v>275885</v>
      </c>
      <c r="DE37" s="634"/>
      <c r="DF37" s="634"/>
      <c r="DG37" s="634"/>
      <c r="DH37" s="634"/>
      <c r="DI37" s="634"/>
      <c r="DJ37" s="634"/>
      <c r="DK37" s="635"/>
      <c r="DL37" s="627">
        <v>261063</v>
      </c>
      <c r="DM37" s="634"/>
      <c r="DN37" s="634"/>
      <c r="DO37" s="634"/>
      <c r="DP37" s="634"/>
      <c r="DQ37" s="634"/>
      <c r="DR37" s="634"/>
      <c r="DS37" s="634"/>
      <c r="DT37" s="634"/>
      <c r="DU37" s="634"/>
      <c r="DV37" s="635"/>
      <c r="DW37" s="624">
        <v>4.0999999999999996</v>
      </c>
      <c r="DX37" s="636"/>
      <c r="DY37" s="636"/>
      <c r="DZ37" s="636"/>
      <c r="EA37" s="636"/>
      <c r="EB37" s="636"/>
      <c r="EC37" s="648"/>
    </row>
    <row r="38" spans="2:133" ht="11.25" customHeight="1" x14ac:dyDescent="0.15">
      <c r="B38" s="618" t="s">
        <v>322</v>
      </c>
      <c r="C38" s="619"/>
      <c r="D38" s="619"/>
      <c r="E38" s="619"/>
      <c r="F38" s="619"/>
      <c r="G38" s="619"/>
      <c r="H38" s="619"/>
      <c r="I38" s="619"/>
      <c r="J38" s="619"/>
      <c r="K38" s="619"/>
      <c r="L38" s="619"/>
      <c r="M38" s="619"/>
      <c r="N38" s="619"/>
      <c r="O38" s="619"/>
      <c r="P38" s="619"/>
      <c r="Q38" s="620"/>
      <c r="R38" s="621">
        <v>632100</v>
      </c>
      <c r="S38" s="622"/>
      <c r="T38" s="622"/>
      <c r="U38" s="622"/>
      <c r="V38" s="622"/>
      <c r="W38" s="622"/>
      <c r="X38" s="622"/>
      <c r="Y38" s="623"/>
      <c r="Z38" s="659">
        <v>4.8</v>
      </c>
      <c r="AA38" s="659"/>
      <c r="AB38" s="659"/>
      <c r="AC38" s="659"/>
      <c r="AD38" s="660" t="s">
        <v>121</v>
      </c>
      <c r="AE38" s="660"/>
      <c r="AF38" s="660"/>
      <c r="AG38" s="660"/>
      <c r="AH38" s="660"/>
      <c r="AI38" s="660"/>
      <c r="AJ38" s="660"/>
      <c r="AK38" s="660"/>
      <c r="AL38" s="624" t="s">
        <v>121</v>
      </c>
      <c r="AM38" s="625"/>
      <c r="AN38" s="625"/>
      <c r="AO38" s="661"/>
      <c r="AQ38" s="654" t="s">
        <v>323</v>
      </c>
      <c r="AR38" s="655"/>
      <c r="AS38" s="655"/>
      <c r="AT38" s="655"/>
      <c r="AU38" s="655"/>
      <c r="AV38" s="655"/>
      <c r="AW38" s="655"/>
      <c r="AX38" s="655"/>
      <c r="AY38" s="656"/>
      <c r="AZ38" s="621">
        <v>11458</v>
      </c>
      <c r="BA38" s="622"/>
      <c r="BB38" s="622"/>
      <c r="BC38" s="622"/>
      <c r="BD38" s="634"/>
      <c r="BE38" s="634"/>
      <c r="BF38" s="657"/>
      <c r="BG38" s="618" t="s">
        <v>324</v>
      </c>
      <c r="BH38" s="619"/>
      <c r="BI38" s="619"/>
      <c r="BJ38" s="619"/>
      <c r="BK38" s="619"/>
      <c r="BL38" s="619"/>
      <c r="BM38" s="619"/>
      <c r="BN38" s="619"/>
      <c r="BO38" s="619"/>
      <c r="BP38" s="619"/>
      <c r="BQ38" s="619"/>
      <c r="BR38" s="619"/>
      <c r="BS38" s="619"/>
      <c r="BT38" s="619"/>
      <c r="BU38" s="620"/>
      <c r="BV38" s="621">
        <v>3413</v>
      </c>
      <c r="BW38" s="622"/>
      <c r="BX38" s="622"/>
      <c r="BY38" s="622"/>
      <c r="BZ38" s="622"/>
      <c r="CA38" s="622"/>
      <c r="CB38" s="658"/>
      <c r="CD38" s="618" t="s">
        <v>325</v>
      </c>
      <c r="CE38" s="619"/>
      <c r="CF38" s="619"/>
      <c r="CG38" s="619"/>
      <c r="CH38" s="619"/>
      <c r="CI38" s="619"/>
      <c r="CJ38" s="619"/>
      <c r="CK38" s="619"/>
      <c r="CL38" s="619"/>
      <c r="CM38" s="619"/>
      <c r="CN38" s="619"/>
      <c r="CO38" s="619"/>
      <c r="CP38" s="619"/>
      <c r="CQ38" s="620"/>
      <c r="CR38" s="621">
        <v>1563560</v>
      </c>
      <c r="CS38" s="622"/>
      <c r="CT38" s="622"/>
      <c r="CU38" s="622"/>
      <c r="CV38" s="622"/>
      <c r="CW38" s="622"/>
      <c r="CX38" s="622"/>
      <c r="CY38" s="623"/>
      <c r="CZ38" s="624">
        <v>12.5</v>
      </c>
      <c r="DA38" s="636"/>
      <c r="DB38" s="636"/>
      <c r="DC38" s="637"/>
      <c r="DD38" s="627">
        <v>1328333</v>
      </c>
      <c r="DE38" s="622"/>
      <c r="DF38" s="622"/>
      <c r="DG38" s="622"/>
      <c r="DH38" s="622"/>
      <c r="DI38" s="622"/>
      <c r="DJ38" s="622"/>
      <c r="DK38" s="623"/>
      <c r="DL38" s="627">
        <v>922806</v>
      </c>
      <c r="DM38" s="622"/>
      <c r="DN38" s="622"/>
      <c r="DO38" s="622"/>
      <c r="DP38" s="622"/>
      <c r="DQ38" s="622"/>
      <c r="DR38" s="622"/>
      <c r="DS38" s="622"/>
      <c r="DT38" s="622"/>
      <c r="DU38" s="622"/>
      <c r="DV38" s="623"/>
      <c r="DW38" s="624">
        <v>14.3</v>
      </c>
      <c r="DX38" s="636"/>
      <c r="DY38" s="636"/>
      <c r="DZ38" s="636"/>
      <c r="EA38" s="636"/>
      <c r="EB38" s="636"/>
      <c r="EC38" s="648"/>
    </row>
    <row r="39" spans="2:133" ht="11.25" customHeight="1" x14ac:dyDescent="0.15">
      <c r="B39" s="618" t="s">
        <v>326</v>
      </c>
      <c r="C39" s="619"/>
      <c r="D39" s="619"/>
      <c r="E39" s="619"/>
      <c r="F39" s="619"/>
      <c r="G39" s="619"/>
      <c r="H39" s="619"/>
      <c r="I39" s="619"/>
      <c r="J39" s="619"/>
      <c r="K39" s="619"/>
      <c r="L39" s="619"/>
      <c r="M39" s="619"/>
      <c r="N39" s="619"/>
      <c r="O39" s="619"/>
      <c r="P39" s="619"/>
      <c r="Q39" s="620"/>
      <c r="R39" s="621" t="s">
        <v>121</v>
      </c>
      <c r="S39" s="622"/>
      <c r="T39" s="622"/>
      <c r="U39" s="622"/>
      <c r="V39" s="622"/>
      <c r="W39" s="622"/>
      <c r="X39" s="622"/>
      <c r="Y39" s="623"/>
      <c r="Z39" s="659" t="s">
        <v>121</v>
      </c>
      <c r="AA39" s="659"/>
      <c r="AB39" s="659"/>
      <c r="AC39" s="659"/>
      <c r="AD39" s="660" t="s">
        <v>121</v>
      </c>
      <c r="AE39" s="660"/>
      <c r="AF39" s="660"/>
      <c r="AG39" s="660"/>
      <c r="AH39" s="660"/>
      <c r="AI39" s="660"/>
      <c r="AJ39" s="660"/>
      <c r="AK39" s="660"/>
      <c r="AL39" s="624" t="s">
        <v>121</v>
      </c>
      <c r="AM39" s="625"/>
      <c r="AN39" s="625"/>
      <c r="AO39" s="661"/>
      <c r="AQ39" s="654" t="s">
        <v>327</v>
      </c>
      <c r="AR39" s="655"/>
      <c r="AS39" s="655"/>
      <c r="AT39" s="655"/>
      <c r="AU39" s="655"/>
      <c r="AV39" s="655"/>
      <c r="AW39" s="655"/>
      <c r="AX39" s="655"/>
      <c r="AY39" s="656"/>
      <c r="AZ39" s="621" t="s">
        <v>121</v>
      </c>
      <c r="BA39" s="622"/>
      <c r="BB39" s="622"/>
      <c r="BC39" s="622"/>
      <c r="BD39" s="634"/>
      <c r="BE39" s="634"/>
      <c r="BF39" s="657"/>
      <c r="BG39" s="618" t="s">
        <v>328</v>
      </c>
      <c r="BH39" s="619"/>
      <c r="BI39" s="619"/>
      <c r="BJ39" s="619"/>
      <c r="BK39" s="619"/>
      <c r="BL39" s="619"/>
      <c r="BM39" s="619"/>
      <c r="BN39" s="619"/>
      <c r="BO39" s="619"/>
      <c r="BP39" s="619"/>
      <c r="BQ39" s="619"/>
      <c r="BR39" s="619"/>
      <c r="BS39" s="619"/>
      <c r="BT39" s="619"/>
      <c r="BU39" s="620"/>
      <c r="BV39" s="621">
        <v>5055</v>
      </c>
      <c r="BW39" s="622"/>
      <c r="BX39" s="622"/>
      <c r="BY39" s="622"/>
      <c r="BZ39" s="622"/>
      <c r="CA39" s="622"/>
      <c r="CB39" s="658"/>
      <c r="CD39" s="618" t="s">
        <v>329</v>
      </c>
      <c r="CE39" s="619"/>
      <c r="CF39" s="619"/>
      <c r="CG39" s="619"/>
      <c r="CH39" s="619"/>
      <c r="CI39" s="619"/>
      <c r="CJ39" s="619"/>
      <c r="CK39" s="619"/>
      <c r="CL39" s="619"/>
      <c r="CM39" s="619"/>
      <c r="CN39" s="619"/>
      <c r="CO39" s="619"/>
      <c r="CP39" s="619"/>
      <c r="CQ39" s="620"/>
      <c r="CR39" s="621">
        <v>1674680</v>
      </c>
      <c r="CS39" s="634"/>
      <c r="CT39" s="634"/>
      <c r="CU39" s="634"/>
      <c r="CV39" s="634"/>
      <c r="CW39" s="634"/>
      <c r="CX39" s="634"/>
      <c r="CY39" s="635"/>
      <c r="CZ39" s="624">
        <v>13.4</v>
      </c>
      <c r="DA39" s="636"/>
      <c r="DB39" s="636"/>
      <c r="DC39" s="637"/>
      <c r="DD39" s="627">
        <v>1417888</v>
      </c>
      <c r="DE39" s="634"/>
      <c r="DF39" s="634"/>
      <c r="DG39" s="634"/>
      <c r="DH39" s="634"/>
      <c r="DI39" s="634"/>
      <c r="DJ39" s="634"/>
      <c r="DK39" s="635"/>
      <c r="DL39" s="627" t="s">
        <v>121</v>
      </c>
      <c r="DM39" s="634"/>
      <c r="DN39" s="634"/>
      <c r="DO39" s="634"/>
      <c r="DP39" s="634"/>
      <c r="DQ39" s="634"/>
      <c r="DR39" s="634"/>
      <c r="DS39" s="634"/>
      <c r="DT39" s="634"/>
      <c r="DU39" s="634"/>
      <c r="DV39" s="635"/>
      <c r="DW39" s="624" t="s">
        <v>121</v>
      </c>
      <c r="DX39" s="636"/>
      <c r="DY39" s="636"/>
      <c r="DZ39" s="636"/>
      <c r="EA39" s="636"/>
      <c r="EB39" s="636"/>
      <c r="EC39" s="648"/>
    </row>
    <row r="40" spans="2:133" ht="11.25" customHeight="1" x14ac:dyDescent="0.15">
      <c r="B40" s="618" t="s">
        <v>330</v>
      </c>
      <c r="C40" s="619"/>
      <c r="D40" s="619"/>
      <c r="E40" s="619"/>
      <c r="F40" s="619"/>
      <c r="G40" s="619"/>
      <c r="H40" s="619"/>
      <c r="I40" s="619"/>
      <c r="J40" s="619"/>
      <c r="K40" s="619"/>
      <c r="L40" s="619"/>
      <c r="M40" s="619"/>
      <c r="N40" s="619"/>
      <c r="O40" s="619"/>
      <c r="P40" s="619"/>
      <c r="Q40" s="620"/>
      <c r="R40" s="621">
        <v>50200</v>
      </c>
      <c r="S40" s="622"/>
      <c r="T40" s="622"/>
      <c r="U40" s="622"/>
      <c r="V40" s="622"/>
      <c r="W40" s="622"/>
      <c r="X40" s="622"/>
      <c r="Y40" s="623"/>
      <c r="Z40" s="659">
        <v>0.4</v>
      </c>
      <c r="AA40" s="659"/>
      <c r="AB40" s="659"/>
      <c r="AC40" s="659"/>
      <c r="AD40" s="660" t="s">
        <v>121</v>
      </c>
      <c r="AE40" s="660"/>
      <c r="AF40" s="660"/>
      <c r="AG40" s="660"/>
      <c r="AH40" s="660"/>
      <c r="AI40" s="660"/>
      <c r="AJ40" s="660"/>
      <c r="AK40" s="660"/>
      <c r="AL40" s="624" t="s">
        <v>121</v>
      </c>
      <c r="AM40" s="625"/>
      <c r="AN40" s="625"/>
      <c r="AO40" s="661"/>
      <c r="AQ40" s="654" t="s">
        <v>331</v>
      </c>
      <c r="AR40" s="655"/>
      <c r="AS40" s="655"/>
      <c r="AT40" s="655"/>
      <c r="AU40" s="655"/>
      <c r="AV40" s="655"/>
      <c r="AW40" s="655"/>
      <c r="AX40" s="655"/>
      <c r="AY40" s="656"/>
      <c r="AZ40" s="621" t="s">
        <v>121</v>
      </c>
      <c r="BA40" s="622"/>
      <c r="BB40" s="622"/>
      <c r="BC40" s="622"/>
      <c r="BD40" s="634"/>
      <c r="BE40" s="634"/>
      <c r="BF40" s="657"/>
      <c r="BG40" s="662" t="s">
        <v>332</v>
      </c>
      <c r="BH40" s="663"/>
      <c r="BI40" s="663"/>
      <c r="BJ40" s="663"/>
      <c r="BK40" s="663"/>
      <c r="BL40" s="223"/>
      <c r="BM40" s="619" t="s">
        <v>333</v>
      </c>
      <c r="BN40" s="619"/>
      <c r="BO40" s="619"/>
      <c r="BP40" s="619"/>
      <c r="BQ40" s="619"/>
      <c r="BR40" s="619"/>
      <c r="BS40" s="619"/>
      <c r="BT40" s="619"/>
      <c r="BU40" s="620"/>
      <c r="BV40" s="621">
        <v>91</v>
      </c>
      <c r="BW40" s="622"/>
      <c r="BX40" s="622"/>
      <c r="BY40" s="622"/>
      <c r="BZ40" s="622"/>
      <c r="CA40" s="622"/>
      <c r="CB40" s="658"/>
      <c r="CD40" s="618" t="s">
        <v>334</v>
      </c>
      <c r="CE40" s="619"/>
      <c r="CF40" s="619"/>
      <c r="CG40" s="619"/>
      <c r="CH40" s="619"/>
      <c r="CI40" s="619"/>
      <c r="CJ40" s="619"/>
      <c r="CK40" s="619"/>
      <c r="CL40" s="619"/>
      <c r="CM40" s="619"/>
      <c r="CN40" s="619"/>
      <c r="CO40" s="619"/>
      <c r="CP40" s="619"/>
      <c r="CQ40" s="620"/>
      <c r="CR40" s="621">
        <v>56168</v>
      </c>
      <c r="CS40" s="622"/>
      <c r="CT40" s="622"/>
      <c r="CU40" s="622"/>
      <c r="CV40" s="622"/>
      <c r="CW40" s="622"/>
      <c r="CX40" s="622"/>
      <c r="CY40" s="623"/>
      <c r="CZ40" s="624">
        <v>0.4</v>
      </c>
      <c r="DA40" s="636"/>
      <c r="DB40" s="636"/>
      <c r="DC40" s="637"/>
      <c r="DD40" s="627" t="s">
        <v>121</v>
      </c>
      <c r="DE40" s="622"/>
      <c r="DF40" s="622"/>
      <c r="DG40" s="622"/>
      <c r="DH40" s="622"/>
      <c r="DI40" s="622"/>
      <c r="DJ40" s="622"/>
      <c r="DK40" s="623"/>
      <c r="DL40" s="627" t="s">
        <v>121</v>
      </c>
      <c r="DM40" s="622"/>
      <c r="DN40" s="622"/>
      <c r="DO40" s="622"/>
      <c r="DP40" s="622"/>
      <c r="DQ40" s="622"/>
      <c r="DR40" s="622"/>
      <c r="DS40" s="622"/>
      <c r="DT40" s="622"/>
      <c r="DU40" s="622"/>
      <c r="DV40" s="623"/>
      <c r="DW40" s="624" t="s">
        <v>121</v>
      </c>
      <c r="DX40" s="636"/>
      <c r="DY40" s="636"/>
      <c r="DZ40" s="636"/>
      <c r="EA40" s="636"/>
      <c r="EB40" s="636"/>
      <c r="EC40" s="648"/>
    </row>
    <row r="41" spans="2:133" ht="11.25" customHeight="1" x14ac:dyDescent="0.15">
      <c r="B41" s="602" t="s">
        <v>335</v>
      </c>
      <c r="C41" s="603"/>
      <c r="D41" s="603"/>
      <c r="E41" s="603"/>
      <c r="F41" s="603"/>
      <c r="G41" s="603"/>
      <c r="H41" s="603"/>
      <c r="I41" s="603"/>
      <c r="J41" s="603"/>
      <c r="K41" s="603"/>
      <c r="L41" s="603"/>
      <c r="M41" s="603"/>
      <c r="N41" s="603"/>
      <c r="O41" s="603"/>
      <c r="P41" s="603"/>
      <c r="Q41" s="604"/>
      <c r="R41" s="605">
        <v>13132121</v>
      </c>
      <c r="S41" s="646"/>
      <c r="T41" s="646"/>
      <c r="U41" s="646"/>
      <c r="V41" s="646"/>
      <c r="W41" s="646"/>
      <c r="X41" s="646"/>
      <c r="Y41" s="649"/>
      <c r="Z41" s="650">
        <v>100</v>
      </c>
      <c r="AA41" s="650"/>
      <c r="AB41" s="650"/>
      <c r="AC41" s="650"/>
      <c r="AD41" s="651">
        <v>6386928</v>
      </c>
      <c r="AE41" s="651"/>
      <c r="AF41" s="651"/>
      <c r="AG41" s="651"/>
      <c r="AH41" s="651"/>
      <c r="AI41" s="651"/>
      <c r="AJ41" s="651"/>
      <c r="AK41" s="651"/>
      <c r="AL41" s="608">
        <v>100</v>
      </c>
      <c r="AM41" s="652"/>
      <c r="AN41" s="652"/>
      <c r="AO41" s="653"/>
      <c r="AQ41" s="654" t="s">
        <v>336</v>
      </c>
      <c r="AR41" s="655"/>
      <c r="AS41" s="655"/>
      <c r="AT41" s="655"/>
      <c r="AU41" s="655"/>
      <c r="AV41" s="655"/>
      <c r="AW41" s="655"/>
      <c r="AX41" s="655"/>
      <c r="AY41" s="656"/>
      <c r="AZ41" s="621">
        <v>265889</v>
      </c>
      <c r="BA41" s="622"/>
      <c r="BB41" s="622"/>
      <c r="BC41" s="622"/>
      <c r="BD41" s="634"/>
      <c r="BE41" s="634"/>
      <c r="BF41" s="657"/>
      <c r="BG41" s="662"/>
      <c r="BH41" s="663"/>
      <c r="BI41" s="663"/>
      <c r="BJ41" s="663"/>
      <c r="BK41" s="663"/>
      <c r="BL41" s="223"/>
      <c r="BM41" s="619" t="s">
        <v>337</v>
      </c>
      <c r="BN41" s="619"/>
      <c r="BO41" s="619"/>
      <c r="BP41" s="619"/>
      <c r="BQ41" s="619"/>
      <c r="BR41" s="619"/>
      <c r="BS41" s="619"/>
      <c r="BT41" s="619"/>
      <c r="BU41" s="620"/>
      <c r="BV41" s="621" t="s">
        <v>121</v>
      </c>
      <c r="BW41" s="622"/>
      <c r="BX41" s="622"/>
      <c r="BY41" s="622"/>
      <c r="BZ41" s="622"/>
      <c r="CA41" s="622"/>
      <c r="CB41" s="658"/>
      <c r="CD41" s="618" t="s">
        <v>338</v>
      </c>
      <c r="CE41" s="619"/>
      <c r="CF41" s="619"/>
      <c r="CG41" s="619"/>
      <c r="CH41" s="619"/>
      <c r="CI41" s="619"/>
      <c r="CJ41" s="619"/>
      <c r="CK41" s="619"/>
      <c r="CL41" s="619"/>
      <c r="CM41" s="619"/>
      <c r="CN41" s="619"/>
      <c r="CO41" s="619"/>
      <c r="CP41" s="619"/>
      <c r="CQ41" s="620"/>
      <c r="CR41" s="621" t="s">
        <v>121</v>
      </c>
      <c r="CS41" s="634"/>
      <c r="CT41" s="634"/>
      <c r="CU41" s="634"/>
      <c r="CV41" s="634"/>
      <c r="CW41" s="634"/>
      <c r="CX41" s="634"/>
      <c r="CY41" s="635"/>
      <c r="CZ41" s="624" t="s">
        <v>121</v>
      </c>
      <c r="DA41" s="636"/>
      <c r="DB41" s="636"/>
      <c r="DC41" s="637"/>
      <c r="DD41" s="627" t="s">
        <v>121</v>
      </c>
      <c r="DE41" s="634"/>
      <c r="DF41" s="634"/>
      <c r="DG41" s="634"/>
      <c r="DH41" s="634"/>
      <c r="DI41" s="634"/>
      <c r="DJ41" s="634"/>
      <c r="DK41" s="635"/>
      <c r="DL41" s="628"/>
      <c r="DM41" s="629"/>
      <c r="DN41" s="629"/>
      <c r="DO41" s="629"/>
      <c r="DP41" s="629"/>
      <c r="DQ41" s="629"/>
      <c r="DR41" s="629"/>
      <c r="DS41" s="629"/>
      <c r="DT41" s="629"/>
      <c r="DU41" s="629"/>
      <c r="DV41" s="630"/>
      <c r="DW41" s="631"/>
      <c r="DX41" s="632"/>
      <c r="DY41" s="632"/>
      <c r="DZ41" s="632"/>
      <c r="EA41" s="632"/>
      <c r="EB41" s="632"/>
      <c r="EC41" s="633"/>
    </row>
    <row r="42" spans="2:133" ht="11.25" customHeight="1" x14ac:dyDescent="0.15">
      <c r="AQ42" s="666" t="s">
        <v>339</v>
      </c>
      <c r="AR42" s="667"/>
      <c r="AS42" s="667"/>
      <c r="AT42" s="667"/>
      <c r="AU42" s="667"/>
      <c r="AV42" s="667"/>
      <c r="AW42" s="667"/>
      <c r="AX42" s="667"/>
      <c r="AY42" s="668"/>
      <c r="AZ42" s="605">
        <v>974525</v>
      </c>
      <c r="BA42" s="646"/>
      <c r="BB42" s="646"/>
      <c r="BC42" s="646"/>
      <c r="BD42" s="606"/>
      <c r="BE42" s="606"/>
      <c r="BF42" s="669"/>
      <c r="BG42" s="664"/>
      <c r="BH42" s="665"/>
      <c r="BI42" s="665"/>
      <c r="BJ42" s="665"/>
      <c r="BK42" s="665"/>
      <c r="BL42" s="224"/>
      <c r="BM42" s="603" t="s">
        <v>340</v>
      </c>
      <c r="BN42" s="603"/>
      <c r="BO42" s="603"/>
      <c r="BP42" s="603"/>
      <c r="BQ42" s="603"/>
      <c r="BR42" s="603"/>
      <c r="BS42" s="603"/>
      <c r="BT42" s="603"/>
      <c r="BU42" s="604"/>
      <c r="BV42" s="605">
        <v>468</v>
      </c>
      <c r="BW42" s="646"/>
      <c r="BX42" s="646"/>
      <c r="BY42" s="646"/>
      <c r="BZ42" s="646"/>
      <c r="CA42" s="646"/>
      <c r="CB42" s="647"/>
      <c r="CD42" s="618" t="s">
        <v>341</v>
      </c>
      <c r="CE42" s="619"/>
      <c r="CF42" s="619"/>
      <c r="CG42" s="619"/>
      <c r="CH42" s="619"/>
      <c r="CI42" s="619"/>
      <c r="CJ42" s="619"/>
      <c r="CK42" s="619"/>
      <c r="CL42" s="619"/>
      <c r="CM42" s="619"/>
      <c r="CN42" s="619"/>
      <c r="CO42" s="619"/>
      <c r="CP42" s="619"/>
      <c r="CQ42" s="620"/>
      <c r="CR42" s="621">
        <v>879813</v>
      </c>
      <c r="CS42" s="634"/>
      <c r="CT42" s="634"/>
      <c r="CU42" s="634"/>
      <c r="CV42" s="634"/>
      <c r="CW42" s="634"/>
      <c r="CX42" s="634"/>
      <c r="CY42" s="635"/>
      <c r="CZ42" s="624">
        <v>7</v>
      </c>
      <c r="DA42" s="636"/>
      <c r="DB42" s="636"/>
      <c r="DC42" s="637"/>
      <c r="DD42" s="627">
        <v>130804</v>
      </c>
      <c r="DE42" s="634"/>
      <c r="DF42" s="634"/>
      <c r="DG42" s="634"/>
      <c r="DH42" s="634"/>
      <c r="DI42" s="634"/>
      <c r="DJ42" s="634"/>
      <c r="DK42" s="635"/>
      <c r="DL42" s="628"/>
      <c r="DM42" s="629"/>
      <c r="DN42" s="629"/>
      <c r="DO42" s="629"/>
      <c r="DP42" s="629"/>
      <c r="DQ42" s="629"/>
      <c r="DR42" s="629"/>
      <c r="DS42" s="629"/>
      <c r="DT42" s="629"/>
      <c r="DU42" s="629"/>
      <c r="DV42" s="630"/>
      <c r="DW42" s="631"/>
      <c r="DX42" s="632"/>
      <c r="DY42" s="632"/>
      <c r="DZ42" s="632"/>
      <c r="EA42" s="632"/>
      <c r="EB42" s="632"/>
      <c r="EC42" s="633"/>
    </row>
    <row r="43" spans="2:133" ht="11.25" customHeight="1" x14ac:dyDescent="0.15">
      <c r="B43" s="214" t="s">
        <v>342</v>
      </c>
      <c r="CD43" s="618" t="s">
        <v>343</v>
      </c>
      <c r="CE43" s="619"/>
      <c r="CF43" s="619"/>
      <c r="CG43" s="619"/>
      <c r="CH43" s="619"/>
      <c r="CI43" s="619"/>
      <c r="CJ43" s="619"/>
      <c r="CK43" s="619"/>
      <c r="CL43" s="619"/>
      <c r="CM43" s="619"/>
      <c r="CN43" s="619"/>
      <c r="CO43" s="619"/>
      <c r="CP43" s="619"/>
      <c r="CQ43" s="620"/>
      <c r="CR43" s="621">
        <v>27824</v>
      </c>
      <c r="CS43" s="634"/>
      <c r="CT43" s="634"/>
      <c r="CU43" s="634"/>
      <c r="CV43" s="634"/>
      <c r="CW43" s="634"/>
      <c r="CX43" s="634"/>
      <c r="CY43" s="635"/>
      <c r="CZ43" s="624">
        <v>0.2</v>
      </c>
      <c r="DA43" s="636"/>
      <c r="DB43" s="636"/>
      <c r="DC43" s="637"/>
      <c r="DD43" s="627">
        <v>27824</v>
      </c>
      <c r="DE43" s="634"/>
      <c r="DF43" s="634"/>
      <c r="DG43" s="634"/>
      <c r="DH43" s="634"/>
      <c r="DI43" s="634"/>
      <c r="DJ43" s="634"/>
      <c r="DK43" s="635"/>
      <c r="DL43" s="628"/>
      <c r="DM43" s="629"/>
      <c r="DN43" s="629"/>
      <c r="DO43" s="629"/>
      <c r="DP43" s="629"/>
      <c r="DQ43" s="629"/>
      <c r="DR43" s="629"/>
      <c r="DS43" s="629"/>
      <c r="DT43" s="629"/>
      <c r="DU43" s="629"/>
      <c r="DV43" s="630"/>
      <c r="DW43" s="631"/>
      <c r="DX43" s="632"/>
      <c r="DY43" s="632"/>
      <c r="DZ43" s="632"/>
      <c r="EA43" s="632"/>
      <c r="EB43" s="632"/>
      <c r="EC43" s="633"/>
    </row>
    <row r="44" spans="2:133" ht="11.25" customHeight="1" x14ac:dyDescent="0.15">
      <c r="B44" s="638" t="s">
        <v>344</v>
      </c>
      <c r="C44" s="638"/>
      <c r="D44" s="638"/>
      <c r="E44" s="638"/>
      <c r="F44" s="638"/>
      <c r="G44" s="638"/>
      <c r="H44" s="638"/>
      <c r="I44" s="638"/>
      <c r="J44" s="638"/>
      <c r="K44" s="638"/>
      <c r="L44" s="638"/>
      <c r="M44" s="638"/>
      <c r="N44" s="638"/>
      <c r="O44" s="638"/>
      <c r="P44" s="638"/>
      <c r="Q44" s="638"/>
      <c r="R44" s="638"/>
      <c r="S44" s="638"/>
      <c r="T44" s="638"/>
      <c r="U44" s="638"/>
      <c r="V44" s="638"/>
      <c r="W44" s="638"/>
      <c r="X44" s="638"/>
      <c r="Y44" s="638"/>
      <c r="Z44" s="638"/>
      <c r="AA44" s="638"/>
      <c r="AB44" s="638"/>
      <c r="AC44" s="638"/>
      <c r="AD44" s="638"/>
      <c r="AE44" s="638"/>
      <c r="AF44" s="638"/>
      <c r="AG44" s="638"/>
      <c r="AH44" s="638"/>
      <c r="AI44" s="638"/>
      <c r="AJ44" s="638"/>
      <c r="AK44" s="638"/>
      <c r="AL44" s="638"/>
      <c r="AM44" s="638"/>
      <c r="AN44" s="638"/>
      <c r="AO44" s="638"/>
      <c r="AP44" s="638"/>
      <c r="AQ44" s="638"/>
      <c r="AR44" s="638"/>
      <c r="AS44" s="638"/>
      <c r="AT44" s="638"/>
      <c r="AU44" s="638"/>
      <c r="AV44" s="638"/>
      <c r="AW44" s="638"/>
      <c r="AX44" s="638"/>
      <c r="AY44" s="638"/>
      <c r="AZ44" s="638"/>
      <c r="BA44" s="638"/>
      <c r="BB44" s="638"/>
      <c r="BC44" s="638"/>
      <c r="BD44" s="638"/>
      <c r="BE44" s="638"/>
      <c r="BF44" s="638"/>
      <c r="BG44" s="638"/>
      <c r="BH44" s="638"/>
      <c r="BI44" s="638"/>
      <c r="BJ44" s="638"/>
      <c r="BK44" s="638"/>
      <c r="BL44" s="638"/>
      <c r="BM44" s="638"/>
      <c r="BN44" s="638"/>
      <c r="BO44" s="638"/>
      <c r="BP44" s="638"/>
      <c r="BQ44" s="638"/>
      <c r="BR44" s="638"/>
      <c r="BS44" s="638"/>
      <c r="BT44" s="638"/>
      <c r="BU44" s="638"/>
      <c r="BV44" s="638"/>
      <c r="BW44" s="638"/>
      <c r="BX44" s="638"/>
      <c r="BY44" s="638"/>
      <c r="BZ44" s="638"/>
      <c r="CA44" s="638"/>
      <c r="CB44" s="638"/>
      <c r="CC44" s="639"/>
      <c r="CD44" s="640" t="s">
        <v>292</v>
      </c>
      <c r="CE44" s="641"/>
      <c r="CF44" s="618" t="s">
        <v>345</v>
      </c>
      <c r="CG44" s="619"/>
      <c r="CH44" s="619"/>
      <c r="CI44" s="619"/>
      <c r="CJ44" s="619"/>
      <c r="CK44" s="619"/>
      <c r="CL44" s="619"/>
      <c r="CM44" s="619"/>
      <c r="CN44" s="619"/>
      <c r="CO44" s="619"/>
      <c r="CP44" s="619"/>
      <c r="CQ44" s="620"/>
      <c r="CR44" s="621">
        <v>878892</v>
      </c>
      <c r="CS44" s="622"/>
      <c r="CT44" s="622"/>
      <c r="CU44" s="622"/>
      <c r="CV44" s="622"/>
      <c r="CW44" s="622"/>
      <c r="CX44" s="622"/>
      <c r="CY44" s="623"/>
      <c r="CZ44" s="624">
        <v>7</v>
      </c>
      <c r="DA44" s="625"/>
      <c r="DB44" s="625"/>
      <c r="DC44" s="626"/>
      <c r="DD44" s="627">
        <v>129883</v>
      </c>
      <c r="DE44" s="622"/>
      <c r="DF44" s="622"/>
      <c r="DG44" s="622"/>
      <c r="DH44" s="622"/>
      <c r="DI44" s="622"/>
      <c r="DJ44" s="622"/>
      <c r="DK44" s="623"/>
      <c r="DL44" s="628"/>
      <c r="DM44" s="629"/>
      <c r="DN44" s="629"/>
      <c r="DO44" s="629"/>
      <c r="DP44" s="629"/>
      <c r="DQ44" s="629"/>
      <c r="DR44" s="629"/>
      <c r="DS44" s="629"/>
      <c r="DT44" s="629"/>
      <c r="DU44" s="629"/>
      <c r="DV44" s="630"/>
      <c r="DW44" s="631"/>
      <c r="DX44" s="632"/>
      <c r="DY44" s="632"/>
      <c r="DZ44" s="632"/>
      <c r="EA44" s="632"/>
      <c r="EB44" s="632"/>
      <c r="EC44" s="633"/>
    </row>
    <row r="45" spans="2:133" ht="11.25" customHeight="1" x14ac:dyDescent="0.15">
      <c r="B45" s="638" t="s">
        <v>346</v>
      </c>
      <c r="C45" s="638"/>
      <c r="D45" s="638"/>
      <c r="E45" s="638"/>
      <c r="F45" s="638"/>
      <c r="G45" s="638"/>
      <c r="H45" s="638"/>
      <c r="I45" s="638"/>
      <c r="J45" s="638"/>
      <c r="K45" s="638"/>
      <c r="L45" s="638"/>
      <c r="M45" s="638"/>
      <c r="N45" s="638"/>
      <c r="O45" s="638"/>
      <c r="P45" s="638"/>
      <c r="Q45" s="638"/>
      <c r="R45" s="638"/>
      <c r="S45" s="638"/>
      <c r="T45" s="638"/>
      <c r="U45" s="638"/>
      <c r="V45" s="638"/>
      <c r="W45" s="638"/>
      <c r="X45" s="638"/>
      <c r="Y45" s="638"/>
      <c r="Z45" s="638"/>
      <c r="AA45" s="638"/>
      <c r="AB45" s="638"/>
      <c r="AC45" s="638"/>
      <c r="AD45" s="638"/>
      <c r="AE45" s="638"/>
      <c r="AF45" s="638"/>
      <c r="AG45" s="638"/>
      <c r="AH45" s="638"/>
      <c r="AI45" s="638"/>
      <c r="AJ45" s="638"/>
      <c r="AK45" s="638"/>
      <c r="AL45" s="638"/>
      <c r="AM45" s="638"/>
      <c r="AN45" s="638"/>
      <c r="AO45" s="638"/>
      <c r="AP45" s="638"/>
      <c r="AQ45" s="638"/>
      <c r="AR45" s="638"/>
      <c r="AS45" s="638"/>
      <c r="AT45" s="638"/>
      <c r="AU45" s="638"/>
      <c r="AV45" s="638"/>
      <c r="AW45" s="638"/>
      <c r="AX45" s="638"/>
      <c r="AY45" s="638"/>
      <c r="AZ45" s="638"/>
      <c r="BA45" s="638"/>
      <c r="BB45" s="638"/>
      <c r="BC45" s="638"/>
      <c r="BD45" s="638"/>
      <c r="BE45" s="638"/>
      <c r="BF45" s="638"/>
      <c r="BG45" s="638"/>
      <c r="BH45" s="638"/>
      <c r="BI45" s="638"/>
      <c r="BJ45" s="638"/>
      <c r="BK45" s="638"/>
      <c r="BL45" s="638"/>
      <c r="BM45" s="638"/>
      <c r="BN45" s="638"/>
      <c r="BO45" s="638"/>
      <c r="BP45" s="638"/>
      <c r="BQ45" s="638"/>
      <c r="BR45" s="638"/>
      <c r="BS45" s="638"/>
      <c r="BT45" s="638"/>
      <c r="BU45" s="638"/>
      <c r="BV45" s="638"/>
      <c r="BW45" s="638"/>
      <c r="BX45" s="638"/>
      <c r="BY45" s="638"/>
      <c r="BZ45" s="638"/>
      <c r="CA45" s="638"/>
      <c r="CB45" s="638"/>
      <c r="CC45" s="639"/>
      <c r="CD45" s="642"/>
      <c r="CE45" s="643"/>
      <c r="CF45" s="618" t="s">
        <v>347</v>
      </c>
      <c r="CG45" s="619"/>
      <c r="CH45" s="619"/>
      <c r="CI45" s="619"/>
      <c r="CJ45" s="619"/>
      <c r="CK45" s="619"/>
      <c r="CL45" s="619"/>
      <c r="CM45" s="619"/>
      <c r="CN45" s="619"/>
      <c r="CO45" s="619"/>
      <c r="CP45" s="619"/>
      <c r="CQ45" s="620"/>
      <c r="CR45" s="621">
        <v>90535</v>
      </c>
      <c r="CS45" s="634"/>
      <c r="CT45" s="634"/>
      <c r="CU45" s="634"/>
      <c r="CV45" s="634"/>
      <c r="CW45" s="634"/>
      <c r="CX45" s="634"/>
      <c r="CY45" s="635"/>
      <c r="CZ45" s="624">
        <v>0.7</v>
      </c>
      <c r="DA45" s="636"/>
      <c r="DB45" s="636"/>
      <c r="DC45" s="637"/>
      <c r="DD45" s="627">
        <v>12897</v>
      </c>
      <c r="DE45" s="634"/>
      <c r="DF45" s="634"/>
      <c r="DG45" s="634"/>
      <c r="DH45" s="634"/>
      <c r="DI45" s="634"/>
      <c r="DJ45" s="634"/>
      <c r="DK45" s="635"/>
      <c r="DL45" s="628"/>
      <c r="DM45" s="629"/>
      <c r="DN45" s="629"/>
      <c r="DO45" s="629"/>
      <c r="DP45" s="629"/>
      <c r="DQ45" s="629"/>
      <c r="DR45" s="629"/>
      <c r="DS45" s="629"/>
      <c r="DT45" s="629"/>
      <c r="DU45" s="629"/>
      <c r="DV45" s="630"/>
      <c r="DW45" s="631"/>
      <c r="DX45" s="632"/>
      <c r="DY45" s="632"/>
      <c r="DZ45" s="632"/>
      <c r="EA45" s="632"/>
      <c r="EB45" s="632"/>
      <c r="EC45" s="633"/>
    </row>
    <row r="46" spans="2:133" ht="11.25" customHeight="1" x14ac:dyDescent="0.15">
      <c r="B46" s="225"/>
      <c r="CD46" s="642"/>
      <c r="CE46" s="643"/>
      <c r="CF46" s="618" t="s">
        <v>348</v>
      </c>
      <c r="CG46" s="619"/>
      <c r="CH46" s="619"/>
      <c r="CI46" s="619"/>
      <c r="CJ46" s="619"/>
      <c r="CK46" s="619"/>
      <c r="CL46" s="619"/>
      <c r="CM46" s="619"/>
      <c r="CN46" s="619"/>
      <c r="CO46" s="619"/>
      <c r="CP46" s="619"/>
      <c r="CQ46" s="620"/>
      <c r="CR46" s="621">
        <v>764311</v>
      </c>
      <c r="CS46" s="622"/>
      <c r="CT46" s="622"/>
      <c r="CU46" s="622"/>
      <c r="CV46" s="622"/>
      <c r="CW46" s="622"/>
      <c r="CX46" s="622"/>
      <c r="CY46" s="623"/>
      <c r="CZ46" s="624">
        <v>6.1</v>
      </c>
      <c r="DA46" s="625"/>
      <c r="DB46" s="625"/>
      <c r="DC46" s="626"/>
      <c r="DD46" s="627">
        <v>115788</v>
      </c>
      <c r="DE46" s="622"/>
      <c r="DF46" s="622"/>
      <c r="DG46" s="622"/>
      <c r="DH46" s="622"/>
      <c r="DI46" s="622"/>
      <c r="DJ46" s="622"/>
      <c r="DK46" s="623"/>
      <c r="DL46" s="628"/>
      <c r="DM46" s="629"/>
      <c r="DN46" s="629"/>
      <c r="DO46" s="629"/>
      <c r="DP46" s="629"/>
      <c r="DQ46" s="629"/>
      <c r="DR46" s="629"/>
      <c r="DS46" s="629"/>
      <c r="DT46" s="629"/>
      <c r="DU46" s="629"/>
      <c r="DV46" s="630"/>
      <c r="DW46" s="631"/>
      <c r="DX46" s="632"/>
      <c r="DY46" s="632"/>
      <c r="DZ46" s="632"/>
      <c r="EA46" s="632"/>
      <c r="EB46" s="632"/>
      <c r="EC46" s="633"/>
    </row>
    <row r="47" spans="2:133" ht="11.25" customHeight="1" x14ac:dyDescent="0.15">
      <c r="B47" s="225"/>
      <c r="CD47" s="642"/>
      <c r="CE47" s="643"/>
      <c r="CF47" s="618" t="s">
        <v>349</v>
      </c>
      <c r="CG47" s="619"/>
      <c r="CH47" s="619"/>
      <c r="CI47" s="619"/>
      <c r="CJ47" s="619"/>
      <c r="CK47" s="619"/>
      <c r="CL47" s="619"/>
      <c r="CM47" s="619"/>
      <c r="CN47" s="619"/>
      <c r="CO47" s="619"/>
      <c r="CP47" s="619"/>
      <c r="CQ47" s="620"/>
      <c r="CR47" s="621">
        <v>921</v>
      </c>
      <c r="CS47" s="634"/>
      <c r="CT47" s="634"/>
      <c r="CU47" s="634"/>
      <c r="CV47" s="634"/>
      <c r="CW47" s="634"/>
      <c r="CX47" s="634"/>
      <c r="CY47" s="635"/>
      <c r="CZ47" s="624">
        <v>0</v>
      </c>
      <c r="DA47" s="636"/>
      <c r="DB47" s="636"/>
      <c r="DC47" s="637"/>
      <c r="DD47" s="627">
        <v>921</v>
      </c>
      <c r="DE47" s="634"/>
      <c r="DF47" s="634"/>
      <c r="DG47" s="634"/>
      <c r="DH47" s="634"/>
      <c r="DI47" s="634"/>
      <c r="DJ47" s="634"/>
      <c r="DK47" s="635"/>
      <c r="DL47" s="628"/>
      <c r="DM47" s="629"/>
      <c r="DN47" s="629"/>
      <c r="DO47" s="629"/>
      <c r="DP47" s="629"/>
      <c r="DQ47" s="629"/>
      <c r="DR47" s="629"/>
      <c r="DS47" s="629"/>
      <c r="DT47" s="629"/>
      <c r="DU47" s="629"/>
      <c r="DV47" s="630"/>
      <c r="DW47" s="631"/>
      <c r="DX47" s="632"/>
      <c r="DY47" s="632"/>
      <c r="DZ47" s="632"/>
      <c r="EA47" s="632"/>
      <c r="EB47" s="632"/>
      <c r="EC47" s="633"/>
    </row>
    <row r="48" spans="2:133" x14ac:dyDescent="0.15">
      <c r="B48" s="225"/>
      <c r="CD48" s="644"/>
      <c r="CE48" s="645"/>
      <c r="CF48" s="618" t="s">
        <v>350</v>
      </c>
      <c r="CG48" s="619"/>
      <c r="CH48" s="619"/>
      <c r="CI48" s="619"/>
      <c r="CJ48" s="619"/>
      <c r="CK48" s="619"/>
      <c r="CL48" s="619"/>
      <c r="CM48" s="619"/>
      <c r="CN48" s="619"/>
      <c r="CO48" s="619"/>
      <c r="CP48" s="619"/>
      <c r="CQ48" s="620"/>
      <c r="CR48" s="621" t="s">
        <v>121</v>
      </c>
      <c r="CS48" s="622"/>
      <c r="CT48" s="622"/>
      <c r="CU48" s="622"/>
      <c r="CV48" s="622"/>
      <c r="CW48" s="622"/>
      <c r="CX48" s="622"/>
      <c r="CY48" s="623"/>
      <c r="CZ48" s="624" t="s">
        <v>121</v>
      </c>
      <c r="DA48" s="625"/>
      <c r="DB48" s="625"/>
      <c r="DC48" s="626"/>
      <c r="DD48" s="627" t="s">
        <v>121</v>
      </c>
      <c r="DE48" s="622"/>
      <c r="DF48" s="622"/>
      <c r="DG48" s="622"/>
      <c r="DH48" s="622"/>
      <c r="DI48" s="622"/>
      <c r="DJ48" s="622"/>
      <c r="DK48" s="623"/>
      <c r="DL48" s="628"/>
      <c r="DM48" s="629"/>
      <c r="DN48" s="629"/>
      <c r="DO48" s="629"/>
      <c r="DP48" s="629"/>
      <c r="DQ48" s="629"/>
      <c r="DR48" s="629"/>
      <c r="DS48" s="629"/>
      <c r="DT48" s="629"/>
      <c r="DU48" s="629"/>
      <c r="DV48" s="630"/>
      <c r="DW48" s="631"/>
      <c r="DX48" s="632"/>
      <c r="DY48" s="632"/>
      <c r="DZ48" s="632"/>
      <c r="EA48" s="632"/>
      <c r="EB48" s="632"/>
      <c r="EC48" s="633"/>
    </row>
    <row r="49" spans="2:133" ht="11.25" customHeight="1" x14ac:dyDescent="0.15">
      <c r="B49" s="225"/>
      <c r="CD49" s="602" t="s">
        <v>351</v>
      </c>
      <c r="CE49" s="603"/>
      <c r="CF49" s="603"/>
      <c r="CG49" s="603"/>
      <c r="CH49" s="603"/>
      <c r="CI49" s="603"/>
      <c r="CJ49" s="603"/>
      <c r="CK49" s="603"/>
      <c r="CL49" s="603"/>
      <c r="CM49" s="603"/>
      <c r="CN49" s="603"/>
      <c r="CO49" s="603"/>
      <c r="CP49" s="603"/>
      <c r="CQ49" s="604"/>
      <c r="CR49" s="605">
        <v>12531774</v>
      </c>
      <c r="CS49" s="606"/>
      <c r="CT49" s="606"/>
      <c r="CU49" s="606"/>
      <c r="CV49" s="606"/>
      <c r="CW49" s="606"/>
      <c r="CX49" s="606"/>
      <c r="CY49" s="607"/>
      <c r="CZ49" s="608">
        <v>100</v>
      </c>
      <c r="DA49" s="609"/>
      <c r="DB49" s="609"/>
      <c r="DC49" s="610"/>
      <c r="DD49" s="611">
        <v>8808264</v>
      </c>
      <c r="DE49" s="606"/>
      <c r="DF49" s="606"/>
      <c r="DG49" s="606"/>
      <c r="DH49" s="606"/>
      <c r="DI49" s="606"/>
      <c r="DJ49" s="606"/>
      <c r="DK49" s="607"/>
      <c r="DL49" s="612"/>
      <c r="DM49" s="613"/>
      <c r="DN49" s="613"/>
      <c r="DO49" s="613"/>
      <c r="DP49" s="613"/>
      <c r="DQ49" s="613"/>
      <c r="DR49" s="613"/>
      <c r="DS49" s="613"/>
      <c r="DT49" s="613"/>
      <c r="DU49" s="613"/>
      <c r="DV49" s="614"/>
      <c r="DW49" s="615"/>
      <c r="DX49" s="616"/>
      <c r="DY49" s="616"/>
      <c r="DZ49" s="616"/>
      <c r="EA49" s="616"/>
      <c r="EB49" s="616"/>
      <c r="EC49" s="617"/>
    </row>
  </sheetData>
  <sheetProtection algorithmName="SHA-512" hashValue="m/A49zXclHHqbvrpeZUGZ56C3Ft+ChLHXyaKBMBOZ4FSNneqQ07HM5WtlmRcEm8ixlrs23t77z1k3SPl7DZQ8Q==" saltValue="UBqk8JhWGZYaah5HEm6AL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DL25:DV25"/>
    <mergeCell ref="DW27:EC27"/>
    <mergeCell ref="DW26:EC26"/>
    <mergeCell ref="BS26:CB26"/>
    <mergeCell ref="CD26:CQ26"/>
    <mergeCell ref="CR26:CY26"/>
    <mergeCell ref="CZ26:DC26"/>
    <mergeCell ref="DD26:DK26"/>
    <mergeCell ref="DL26:DV26"/>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AD29:AK29"/>
    <mergeCell ref="AL29:AO29"/>
    <mergeCell ref="AP29:BF29"/>
    <mergeCell ref="BG29:BN29"/>
    <mergeCell ref="BG28:BN28"/>
    <mergeCell ref="BO28:BR28"/>
    <mergeCell ref="Z32:AC32"/>
    <mergeCell ref="AD32:AK32"/>
    <mergeCell ref="AL32:AO32"/>
    <mergeCell ref="AD31:AK31"/>
    <mergeCell ref="AL31:AO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1090" t="s">
        <v>352</v>
      </c>
      <c r="B2" s="1090"/>
      <c r="C2" s="1090"/>
      <c r="D2" s="1090"/>
      <c r="E2" s="1090"/>
      <c r="F2" s="1090"/>
      <c r="G2" s="1090"/>
      <c r="H2" s="1090"/>
      <c r="I2" s="1090"/>
      <c r="J2" s="1090"/>
      <c r="K2" s="1090"/>
      <c r="L2" s="1090"/>
      <c r="M2" s="1090"/>
      <c r="N2" s="1090"/>
      <c r="O2" s="1090"/>
      <c r="P2" s="1090"/>
      <c r="Q2" s="1090"/>
      <c r="R2" s="1090"/>
      <c r="S2" s="1090"/>
      <c r="T2" s="1090"/>
      <c r="U2" s="1090"/>
      <c r="V2" s="1090"/>
      <c r="W2" s="1090"/>
      <c r="X2" s="1090"/>
      <c r="Y2" s="1090"/>
      <c r="Z2" s="1090"/>
      <c r="AA2" s="1090"/>
      <c r="AB2" s="1090"/>
      <c r="AC2" s="1090"/>
      <c r="AD2" s="1090"/>
      <c r="AE2" s="1090"/>
      <c r="AF2" s="1090"/>
      <c r="AG2" s="1090"/>
      <c r="AH2" s="1090"/>
      <c r="AI2" s="1090"/>
      <c r="AJ2" s="1090"/>
      <c r="AK2" s="1090"/>
      <c r="AL2" s="1090"/>
      <c r="AM2" s="1090"/>
      <c r="AN2" s="1090"/>
      <c r="AO2" s="1090"/>
      <c r="AP2" s="1090"/>
      <c r="AQ2" s="1090"/>
      <c r="AR2" s="1090"/>
      <c r="AS2" s="1090"/>
      <c r="AT2" s="1090"/>
      <c r="AU2" s="1090"/>
      <c r="AV2" s="1090"/>
      <c r="AW2" s="1090"/>
      <c r="AX2" s="1090"/>
      <c r="AY2" s="1090"/>
      <c r="AZ2" s="1090"/>
      <c r="BA2" s="1090"/>
      <c r="BB2" s="1090"/>
      <c r="BC2" s="1090"/>
      <c r="BD2" s="1090"/>
      <c r="BE2" s="1090"/>
      <c r="BF2" s="1090"/>
      <c r="BG2" s="1090"/>
      <c r="BH2" s="1090"/>
      <c r="BI2" s="1090"/>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091" t="s">
        <v>353</v>
      </c>
      <c r="DK2" s="1092"/>
      <c r="DL2" s="1092"/>
      <c r="DM2" s="1092"/>
      <c r="DN2" s="1092"/>
      <c r="DO2" s="1093"/>
      <c r="DP2" s="228"/>
      <c r="DQ2" s="1091" t="s">
        <v>354</v>
      </c>
      <c r="DR2" s="1092"/>
      <c r="DS2" s="1092"/>
      <c r="DT2" s="1092"/>
      <c r="DU2" s="1092"/>
      <c r="DV2" s="1092"/>
      <c r="DW2" s="1092"/>
      <c r="DX2" s="1092"/>
      <c r="DY2" s="1092"/>
      <c r="DZ2" s="1093"/>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1059" t="s">
        <v>355</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232"/>
      <c r="BA4" s="232"/>
      <c r="BB4" s="232"/>
      <c r="BC4" s="232"/>
      <c r="BD4" s="232"/>
      <c r="BE4" s="233"/>
      <c r="BF4" s="233"/>
      <c r="BG4" s="233"/>
      <c r="BH4" s="233"/>
      <c r="BI4" s="233"/>
      <c r="BJ4" s="233"/>
      <c r="BK4" s="233"/>
      <c r="BL4" s="233"/>
      <c r="BM4" s="233"/>
      <c r="BN4" s="233"/>
      <c r="BO4" s="233"/>
      <c r="BP4" s="233"/>
      <c r="BQ4" s="730" t="s">
        <v>356</v>
      </c>
      <c r="BR4" s="730"/>
      <c r="BS4" s="730"/>
      <c r="BT4" s="730"/>
      <c r="BU4" s="730"/>
      <c r="BV4" s="730"/>
      <c r="BW4" s="730"/>
      <c r="BX4" s="730"/>
      <c r="BY4" s="730"/>
      <c r="BZ4" s="730"/>
      <c r="CA4" s="730"/>
      <c r="CB4" s="730"/>
      <c r="CC4" s="730"/>
      <c r="CD4" s="730"/>
      <c r="CE4" s="730"/>
      <c r="CF4" s="730"/>
      <c r="CG4" s="730"/>
      <c r="CH4" s="730"/>
      <c r="CI4" s="730"/>
      <c r="CJ4" s="730"/>
      <c r="CK4" s="730"/>
      <c r="CL4" s="730"/>
      <c r="CM4" s="730"/>
      <c r="CN4" s="730"/>
      <c r="CO4" s="730"/>
      <c r="CP4" s="730"/>
      <c r="CQ4" s="730"/>
      <c r="CR4" s="730"/>
      <c r="CS4" s="730"/>
      <c r="CT4" s="730"/>
      <c r="CU4" s="730"/>
      <c r="CV4" s="730"/>
      <c r="CW4" s="730"/>
      <c r="CX4" s="730"/>
      <c r="CY4" s="730"/>
      <c r="CZ4" s="730"/>
      <c r="DA4" s="730"/>
      <c r="DB4" s="730"/>
      <c r="DC4" s="730"/>
      <c r="DD4" s="730"/>
      <c r="DE4" s="730"/>
      <c r="DF4" s="730"/>
      <c r="DG4" s="730"/>
      <c r="DH4" s="730"/>
      <c r="DI4" s="730"/>
      <c r="DJ4" s="730"/>
      <c r="DK4" s="730"/>
      <c r="DL4" s="730"/>
      <c r="DM4" s="730"/>
      <c r="DN4" s="730"/>
      <c r="DO4" s="730"/>
      <c r="DP4" s="730"/>
      <c r="DQ4" s="730"/>
      <c r="DR4" s="730"/>
      <c r="DS4" s="730"/>
      <c r="DT4" s="730"/>
      <c r="DU4" s="730"/>
      <c r="DV4" s="730"/>
      <c r="DW4" s="730"/>
      <c r="DX4" s="730"/>
      <c r="DY4" s="730"/>
      <c r="DZ4" s="730"/>
      <c r="EA4" s="234"/>
    </row>
    <row r="5" spans="1:131" s="235" customFormat="1" ht="26.25" customHeight="1" x14ac:dyDescent="0.15">
      <c r="A5" s="995" t="s">
        <v>357</v>
      </c>
      <c r="B5" s="996"/>
      <c r="C5" s="996"/>
      <c r="D5" s="996"/>
      <c r="E5" s="996"/>
      <c r="F5" s="996"/>
      <c r="G5" s="996"/>
      <c r="H5" s="996"/>
      <c r="I5" s="996"/>
      <c r="J5" s="996"/>
      <c r="K5" s="996"/>
      <c r="L5" s="996"/>
      <c r="M5" s="996"/>
      <c r="N5" s="996"/>
      <c r="O5" s="996"/>
      <c r="P5" s="997"/>
      <c r="Q5" s="1001" t="s">
        <v>358</v>
      </c>
      <c r="R5" s="1002"/>
      <c r="S5" s="1002"/>
      <c r="T5" s="1002"/>
      <c r="U5" s="1003"/>
      <c r="V5" s="1001" t="s">
        <v>359</v>
      </c>
      <c r="W5" s="1002"/>
      <c r="X5" s="1002"/>
      <c r="Y5" s="1002"/>
      <c r="Z5" s="1003"/>
      <c r="AA5" s="1001" t="s">
        <v>360</v>
      </c>
      <c r="AB5" s="1002"/>
      <c r="AC5" s="1002"/>
      <c r="AD5" s="1002"/>
      <c r="AE5" s="1002"/>
      <c r="AF5" s="1094" t="s">
        <v>361</v>
      </c>
      <c r="AG5" s="1002"/>
      <c r="AH5" s="1002"/>
      <c r="AI5" s="1002"/>
      <c r="AJ5" s="1015"/>
      <c r="AK5" s="1002" t="s">
        <v>362</v>
      </c>
      <c r="AL5" s="1002"/>
      <c r="AM5" s="1002"/>
      <c r="AN5" s="1002"/>
      <c r="AO5" s="1003"/>
      <c r="AP5" s="1001" t="s">
        <v>363</v>
      </c>
      <c r="AQ5" s="1002"/>
      <c r="AR5" s="1002"/>
      <c r="AS5" s="1002"/>
      <c r="AT5" s="1003"/>
      <c r="AU5" s="1001" t="s">
        <v>364</v>
      </c>
      <c r="AV5" s="1002"/>
      <c r="AW5" s="1002"/>
      <c r="AX5" s="1002"/>
      <c r="AY5" s="1015"/>
      <c r="AZ5" s="232"/>
      <c r="BA5" s="232"/>
      <c r="BB5" s="232"/>
      <c r="BC5" s="232"/>
      <c r="BD5" s="232"/>
      <c r="BE5" s="233"/>
      <c r="BF5" s="233"/>
      <c r="BG5" s="233"/>
      <c r="BH5" s="233"/>
      <c r="BI5" s="233"/>
      <c r="BJ5" s="233"/>
      <c r="BK5" s="233"/>
      <c r="BL5" s="233"/>
      <c r="BM5" s="233"/>
      <c r="BN5" s="233"/>
      <c r="BO5" s="233"/>
      <c r="BP5" s="233"/>
      <c r="BQ5" s="995" t="s">
        <v>365</v>
      </c>
      <c r="BR5" s="996"/>
      <c r="BS5" s="996"/>
      <c r="BT5" s="996"/>
      <c r="BU5" s="996"/>
      <c r="BV5" s="996"/>
      <c r="BW5" s="996"/>
      <c r="BX5" s="996"/>
      <c r="BY5" s="996"/>
      <c r="BZ5" s="996"/>
      <c r="CA5" s="996"/>
      <c r="CB5" s="996"/>
      <c r="CC5" s="996"/>
      <c r="CD5" s="996"/>
      <c r="CE5" s="996"/>
      <c r="CF5" s="996"/>
      <c r="CG5" s="997"/>
      <c r="CH5" s="1001" t="s">
        <v>366</v>
      </c>
      <c r="CI5" s="1002"/>
      <c r="CJ5" s="1002"/>
      <c r="CK5" s="1002"/>
      <c r="CL5" s="1003"/>
      <c r="CM5" s="1001" t="s">
        <v>367</v>
      </c>
      <c r="CN5" s="1002"/>
      <c r="CO5" s="1002"/>
      <c r="CP5" s="1002"/>
      <c r="CQ5" s="1003"/>
      <c r="CR5" s="1001" t="s">
        <v>368</v>
      </c>
      <c r="CS5" s="1002"/>
      <c r="CT5" s="1002"/>
      <c r="CU5" s="1002"/>
      <c r="CV5" s="1003"/>
      <c r="CW5" s="1001" t="s">
        <v>369</v>
      </c>
      <c r="CX5" s="1002"/>
      <c r="CY5" s="1002"/>
      <c r="CZ5" s="1002"/>
      <c r="DA5" s="1003"/>
      <c r="DB5" s="1001" t="s">
        <v>370</v>
      </c>
      <c r="DC5" s="1002"/>
      <c r="DD5" s="1002"/>
      <c r="DE5" s="1002"/>
      <c r="DF5" s="1003"/>
      <c r="DG5" s="1084" t="s">
        <v>371</v>
      </c>
      <c r="DH5" s="1085"/>
      <c r="DI5" s="1085"/>
      <c r="DJ5" s="1085"/>
      <c r="DK5" s="1086"/>
      <c r="DL5" s="1084" t="s">
        <v>372</v>
      </c>
      <c r="DM5" s="1085"/>
      <c r="DN5" s="1085"/>
      <c r="DO5" s="1085"/>
      <c r="DP5" s="1086"/>
      <c r="DQ5" s="1001" t="s">
        <v>373</v>
      </c>
      <c r="DR5" s="1002"/>
      <c r="DS5" s="1002"/>
      <c r="DT5" s="1002"/>
      <c r="DU5" s="1003"/>
      <c r="DV5" s="1001" t="s">
        <v>364</v>
      </c>
      <c r="DW5" s="1002"/>
      <c r="DX5" s="1002"/>
      <c r="DY5" s="1002"/>
      <c r="DZ5" s="1015"/>
      <c r="EA5" s="234"/>
    </row>
    <row r="6" spans="1:131" s="235" customFormat="1" ht="26.25" customHeight="1" thickBot="1" x14ac:dyDescent="0.2">
      <c r="A6" s="998"/>
      <c r="B6" s="999"/>
      <c r="C6" s="999"/>
      <c r="D6" s="999"/>
      <c r="E6" s="999"/>
      <c r="F6" s="999"/>
      <c r="G6" s="999"/>
      <c r="H6" s="999"/>
      <c r="I6" s="999"/>
      <c r="J6" s="999"/>
      <c r="K6" s="999"/>
      <c r="L6" s="999"/>
      <c r="M6" s="999"/>
      <c r="N6" s="999"/>
      <c r="O6" s="999"/>
      <c r="P6" s="1000"/>
      <c r="Q6" s="1004"/>
      <c r="R6" s="1005"/>
      <c r="S6" s="1005"/>
      <c r="T6" s="1005"/>
      <c r="U6" s="1006"/>
      <c r="V6" s="1004"/>
      <c r="W6" s="1005"/>
      <c r="X6" s="1005"/>
      <c r="Y6" s="1005"/>
      <c r="Z6" s="1006"/>
      <c r="AA6" s="1004"/>
      <c r="AB6" s="1005"/>
      <c r="AC6" s="1005"/>
      <c r="AD6" s="1005"/>
      <c r="AE6" s="1005"/>
      <c r="AF6" s="1095"/>
      <c r="AG6" s="1005"/>
      <c r="AH6" s="1005"/>
      <c r="AI6" s="1005"/>
      <c r="AJ6" s="1016"/>
      <c r="AK6" s="1005"/>
      <c r="AL6" s="1005"/>
      <c r="AM6" s="1005"/>
      <c r="AN6" s="1005"/>
      <c r="AO6" s="1006"/>
      <c r="AP6" s="1004"/>
      <c r="AQ6" s="1005"/>
      <c r="AR6" s="1005"/>
      <c r="AS6" s="1005"/>
      <c r="AT6" s="1006"/>
      <c r="AU6" s="1004"/>
      <c r="AV6" s="1005"/>
      <c r="AW6" s="1005"/>
      <c r="AX6" s="1005"/>
      <c r="AY6" s="1016"/>
      <c r="AZ6" s="232"/>
      <c r="BA6" s="232"/>
      <c r="BB6" s="232"/>
      <c r="BC6" s="232"/>
      <c r="BD6" s="232"/>
      <c r="BE6" s="233"/>
      <c r="BF6" s="233"/>
      <c r="BG6" s="233"/>
      <c r="BH6" s="233"/>
      <c r="BI6" s="233"/>
      <c r="BJ6" s="233"/>
      <c r="BK6" s="233"/>
      <c r="BL6" s="233"/>
      <c r="BM6" s="233"/>
      <c r="BN6" s="233"/>
      <c r="BO6" s="233"/>
      <c r="BP6" s="233"/>
      <c r="BQ6" s="998"/>
      <c r="BR6" s="999"/>
      <c r="BS6" s="999"/>
      <c r="BT6" s="999"/>
      <c r="BU6" s="999"/>
      <c r="BV6" s="999"/>
      <c r="BW6" s="999"/>
      <c r="BX6" s="999"/>
      <c r="BY6" s="999"/>
      <c r="BZ6" s="999"/>
      <c r="CA6" s="999"/>
      <c r="CB6" s="999"/>
      <c r="CC6" s="999"/>
      <c r="CD6" s="999"/>
      <c r="CE6" s="999"/>
      <c r="CF6" s="999"/>
      <c r="CG6" s="1000"/>
      <c r="CH6" s="1004"/>
      <c r="CI6" s="1005"/>
      <c r="CJ6" s="1005"/>
      <c r="CK6" s="1005"/>
      <c r="CL6" s="1006"/>
      <c r="CM6" s="1004"/>
      <c r="CN6" s="1005"/>
      <c r="CO6" s="1005"/>
      <c r="CP6" s="1005"/>
      <c r="CQ6" s="1006"/>
      <c r="CR6" s="1004"/>
      <c r="CS6" s="1005"/>
      <c r="CT6" s="1005"/>
      <c r="CU6" s="1005"/>
      <c r="CV6" s="1006"/>
      <c r="CW6" s="1004"/>
      <c r="CX6" s="1005"/>
      <c r="CY6" s="1005"/>
      <c r="CZ6" s="1005"/>
      <c r="DA6" s="1006"/>
      <c r="DB6" s="1004"/>
      <c r="DC6" s="1005"/>
      <c r="DD6" s="1005"/>
      <c r="DE6" s="1005"/>
      <c r="DF6" s="1006"/>
      <c r="DG6" s="1087"/>
      <c r="DH6" s="1088"/>
      <c r="DI6" s="1088"/>
      <c r="DJ6" s="1088"/>
      <c r="DK6" s="1089"/>
      <c r="DL6" s="1087"/>
      <c r="DM6" s="1088"/>
      <c r="DN6" s="1088"/>
      <c r="DO6" s="1088"/>
      <c r="DP6" s="1089"/>
      <c r="DQ6" s="1004"/>
      <c r="DR6" s="1005"/>
      <c r="DS6" s="1005"/>
      <c r="DT6" s="1005"/>
      <c r="DU6" s="1006"/>
      <c r="DV6" s="1004"/>
      <c r="DW6" s="1005"/>
      <c r="DX6" s="1005"/>
      <c r="DY6" s="1005"/>
      <c r="DZ6" s="1016"/>
      <c r="EA6" s="234"/>
    </row>
    <row r="7" spans="1:131" s="235" customFormat="1" ht="26.25" customHeight="1" thickTop="1" x14ac:dyDescent="0.15">
      <c r="A7" s="236">
        <v>1</v>
      </c>
      <c r="B7" s="1047" t="s">
        <v>374</v>
      </c>
      <c r="C7" s="1048"/>
      <c r="D7" s="1048"/>
      <c r="E7" s="1048"/>
      <c r="F7" s="1048"/>
      <c r="G7" s="1048"/>
      <c r="H7" s="1048"/>
      <c r="I7" s="1048"/>
      <c r="J7" s="1048"/>
      <c r="K7" s="1048"/>
      <c r="L7" s="1048"/>
      <c r="M7" s="1048"/>
      <c r="N7" s="1048"/>
      <c r="O7" s="1048"/>
      <c r="P7" s="1049"/>
      <c r="Q7" s="1102">
        <v>13161</v>
      </c>
      <c r="R7" s="1103"/>
      <c r="S7" s="1103"/>
      <c r="T7" s="1103"/>
      <c r="U7" s="1103"/>
      <c r="V7" s="1103">
        <v>12560</v>
      </c>
      <c r="W7" s="1103"/>
      <c r="X7" s="1103"/>
      <c r="Y7" s="1103"/>
      <c r="Z7" s="1103"/>
      <c r="AA7" s="1103">
        <v>601</v>
      </c>
      <c r="AB7" s="1103"/>
      <c r="AC7" s="1103"/>
      <c r="AD7" s="1103"/>
      <c r="AE7" s="1104"/>
      <c r="AF7" s="1105">
        <v>586</v>
      </c>
      <c r="AG7" s="1106"/>
      <c r="AH7" s="1106"/>
      <c r="AI7" s="1106"/>
      <c r="AJ7" s="1107"/>
      <c r="AK7" s="1108">
        <v>1895</v>
      </c>
      <c r="AL7" s="1109"/>
      <c r="AM7" s="1109"/>
      <c r="AN7" s="1109"/>
      <c r="AO7" s="1109"/>
      <c r="AP7" s="1109">
        <v>7484</v>
      </c>
      <c r="AQ7" s="1109"/>
      <c r="AR7" s="1109"/>
      <c r="AS7" s="1109"/>
      <c r="AT7" s="1109"/>
      <c r="AU7" s="1110"/>
      <c r="AV7" s="1110"/>
      <c r="AW7" s="1110"/>
      <c r="AX7" s="1110"/>
      <c r="AY7" s="1111"/>
      <c r="AZ7" s="232"/>
      <c r="BA7" s="232"/>
      <c r="BB7" s="232"/>
      <c r="BC7" s="232"/>
      <c r="BD7" s="232"/>
      <c r="BE7" s="233"/>
      <c r="BF7" s="233"/>
      <c r="BG7" s="233"/>
      <c r="BH7" s="233"/>
      <c r="BI7" s="233"/>
      <c r="BJ7" s="233"/>
      <c r="BK7" s="233"/>
      <c r="BL7" s="233"/>
      <c r="BM7" s="233"/>
      <c r="BN7" s="233"/>
      <c r="BO7" s="233"/>
      <c r="BP7" s="233"/>
      <c r="BQ7" s="236">
        <v>1</v>
      </c>
      <c r="BR7" s="237"/>
      <c r="BS7" s="1099" t="s">
        <v>547</v>
      </c>
      <c r="BT7" s="1100"/>
      <c r="BU7" s="1100"/>
      <c r="BV7" s="1100"/>
      <c r="BW7" s="1100"/>
      <c r="BX7" s="1100"/>
      <c r="BY7" s="1100"/>
      <c r="BZ7" s="1100"/>
      <c r="CA7" s="1100"/>
      <c r="CB7" s="1100"/>
      <c r="CC7" s="1100"/>
      <c r="CD7" s="1100"/>
      <c r="CE7" s="1100"/>
      <c r="CF7" s="1100"/>
      <c r="CG7" s="1112"/>
      <c r="CH7" s="1096">
        <v>-1</v>
      </c>
      <c r="CI7" s="1097"/>
      <c r="CJ7" s="1097"/>
      <c r="CK7" s="1097"/>
      <c r="CL7" s="1098"/>
      <c r="CM7" s="1096">
        <v>12</v>
      </c>
      <c r="CN7" s="1097"/>
      <c r="CO7" s="1097"/>
      <c r="CP7" s="1097"/>
      <c r="CQ7" s="1098"/>
      <c r="CR7" s="1096">
        <v>10</v>
      </c>
      <c r="CS7" s="1097"/>
      <c r="CT7" s="1097"/>
      <c r="CU7" s="1097"/>
      <c r="CV7" s="1098"/>
      <c r="CW7" s="1096" t="s">
        <v>486</v>
      </c>
      <c r="CX7" s="1097"/>
      <c r="CY7" s="1097"/>
      <c r="CZ7" s="1097"/>
      <c r="DA7" s="1098"/>
      <c r="DB7" s="1096" t="s">
        <v>486</v>
      </c>
      <c r="DC7" s="1097"/>
      <c r="DD7" s="1097"/>
      <c r="DE7" s="1097"/>
      <c r="DF7" s="1098"/>
      <c r="DG7" s="1096" t="s">
        <v>486</v>
      </c>
      <c r="DH7" s="1097"/>
      <c r="DI7" s="1097"/>
      <c r="DJ7" s="1097"/>
      <c r="DK7" s="1098"/>
      <c r="DL7" s="1096" t="s">
        <v>486</v>
      </c>
      <c r="DM7" s="1097"/>
      <c r="DN7" s="1097"/>
      <c r="DO7" s="1097"/>
      <c r="DP7" s="1098"/>
      <c r="DQ7" s="1096" t="s">
        <v>486</v>
      </c>
      <c r="DR7" s="1097"/>
      <c r="DS7" s="1097"/>
      <c r="DT7" s="1097"/>
      <c r="DU7" s="1098"/>
      <c r="DV7" s="1099"/>
      <c r="DW7" s="1100"/>
      <c r="DX7" s="1100"/>
      <c r="DY7" s="1100"/>
      <c r="DZ7" s="1101"/>
      <c r="EA7" s="234"/>
    </row>
    <row r="8" spans="1:131" s="235" customFormat="1" ht="26.25" customHeight="1" x14ac:dyDescent="0.15">
      <c r="A8" s="238">
        <v>2</v>
      </c>
      <c r="B8" s="1030"/>
      <c r="C8" s="1031"/>
      <c r="D8" s="1031"/>
      <c r="E8" s="1031"/>
      <c r="F8" s="1031"/>
      <c r="G8" s="1031"/>
      <c r="H8" s="1031"/>
      <c r="I8" s="1031"/>
      <c r="J8" s="1031"/>
      <c r="K8" s="1031"/>
      <c r="L8" s="1031"/>
      <c r="M8" s="1031"/>
      <c r="N8" s="1031"/>
      <c r="O8" s="1031"/>
      <c r="P8" s="1032"/>
      <c r="Q8" s="1038"/>
      <c r="R8" s="1039"/>
      <c r="S8" s="1039"/>
      <c r="T8" s="1039"/>
      <c r="U8" s="1039"/>
      <c r="V8" s="1039"/>
      <c r="W8" s="1039"/>
      <c r="X8" s="1039"/>
      <c r="Y8" s="1039"/>
      <c r="Z8" s="1039"/>
      <c r="AA8" s="1039"/>
      <c r="AB8" s="1039"/>
      <c r="AC8" s="1039"/>
      <c r="AD8" s="1039"/>
      <c r="AE8" s="1040"/>
      <c r="AF8" s="1035"/>
      <c r="AG8" s="1036"/>
      <c r="AH8" s="1036"/>
      <c r="AI8" s="1036"/>
      <c r="AJ8" s="1037"/>
      <c r="AK8" s="1080"/>
      <c r="AL8" s="1081"/>
      <c r="AM8" s="1081"/>
      <c r="AN8" s="1081"/>
      <c r="AO8" s="1081"/>
      <c r="AP8" s="1081"/>
      <c r="AQ8" s="1081"/>
      <c r="AR8" s="1081"/>
      <c r="AS8" s="1081"/>
      <c r="AT8" s="1081"/>
      <c r="AU8" s="1082"/>
      <c r="AV8" s="1082"/>
      <c r="AW8" s="1082"/>
      <c r="AX8" s="1082"/>
      <c r="AY8" s="1083"/>
      <c r="AZ8" s="232"/>
      <c r="BA8" s="232"/>
      <c r="BB8" s="232"/>
      <c r="BC8" s="232"/>
      <c r="BD8" s="232"/>
      <c r="BE8" s="233"/>
      <c r="BF8" s="233"/>
      <c r="BG8" s="233"/>
      <c r="BH8" s="233"/>
      <c r="BI8" s="233"/>
      <c r="BJ8" s="233"/>
      <c r="BK8" s="233"/>
      <c r="BL8" s="233"/>
      <c r="BM8" s="233"/>
      <c r="BN8" s="233"/>
      <c r="BO8" s="233"/>
      <c r="BP8" s="233"/>
      <c r="BQ8" s="238">
        <v>2</v>
      </c>
      <c r="BR8" s="239"/>
      <c r="BS8" s="992" t="s">
        <v>548</v>
      </c>
      <c r="BT8" s="993"/>
      <c r="BU8" s="993"/>
      <c r="BV8" s="993"/>
      <c r="BW8" s="993"/>
      <c r="BX8" s="993"/>
      <c r="BY8" s="993"/>
      <c r="BZ8" s="993"/>
      <c r="CA8" s="993"/>
      <c r="CB8" s="993"/>
      <c r="CC8" s="993"/>
      <c r="CD8" s="993"/>
      <c r="CE8" s="993"/>
      <c r="CF8" s="993"/>
      <c r="CG8" s="1014"/>
      <c r="CH8" s="989">
        <v>1</v>
      </c>
      <c r="CI8" s="990"/>
      <c r="CJ8" s="990"/>
      <c r="CK8" s="990"/>
      <c r="CL8" s="991"/>
      <c r="CM8" s="989">
        <v>14</v>
      </c>
      <c r="CN8" s="990"/>
      <c r="CO8" s="990"/>
      <c r="CP8" s="990"/>
      <c r="CQ8" s="991"/>
      <c r="CR8" s="989">
        <v>10</v>
      </c>
      <c r="CS8" s="990"/>
      <c r="CT8" s="990"/>
      <c r="CU8" s="990"/>
      <c r="CV8" s="991"/>
      <c r="CW8" s="989">
        <v>89</v>
      </c>
      <c r="CX8" s="990"/>
      <c r="CY8" s="990"/>
      <c r="CZ8" s="990"/>
      <c r="DA8" s="991"/>
      <c r="DB8" s="989" t="s">
        <v>486</v>
      </c>
      <c r="DC8" s="990"/>
      <c r="DD8" s="990"/>
      <c r="DE8" s="990"/>
      <c r="DF8" s="991"/>
      <c r="DG8" s="989" t="s">
        <v>486</v>
      </c>
      <c r="DH8" s="990"/>
      <c r="DI8" s="990"/>
      <c r="DJ8" s="990"/>
      <c r="DK8" s="991"/>
      <c r="DL8" s="989" t="s">
        <v>486</v>
      </c>
      <c r="DM8" s="990"/>
      <c r="DN8" s="990"/>
      <c r="DO8" s="990"/>
      <c r="DP8" s="991"/>
      <c r="DQ8" s="989" t="s">
        <v>486</v>
      </c>
      <c r="DR8" s="990"/>
      <c r="DS8" s="990"/>
      <c r="DT8" s="990"/>
      <c r="DU8" s="991"/>
      <c r="DV8" s="992"/>
      <c r="DW8" s="993"/>
      <c r="DX8" s="993"/>
      <c r="DY8" s="993"/>
      <c r="DZ8" s="994"/>
      <c r="EA8" s="234"/>
    </row>
    <row r="9" spans="1:131" s="235" customFormat="1" ht="26.25" customHeight="1" x14ac:dyDescent="0.15">
      <c r="A9" s="238">
        <v>3</v>
      </c>
      <c r="B9" s="1030"/>
      <c r="C9" s="1031"/>
      <c r="D9" s="1031"/>
      <c r="E9" s="1031"/>
      <c r="F9" s="1031"/>
      <c r="G9" s="1031"/>
      <c r="H9" s="1031"/>
      <c r="I9" s="1031"/>
      <c r="J9" s="1031"/>
      <c r="K9" s="1031"/>
      <c r="L9" s="1031"/>
      <c r="M9" s="1031"/>
      <c r="N9" s="1031"/>
      <c r="O9" s="1031"/>
      <c r="P9" s="1032"/>
      <c r="Q9" s="1038"/>
      <c r="R9" s="1039"/>
      <c r="S9" s="1039"/>
      <c r="T9" s="1039"/>
      <c r="U9" s="1039"/>
      <c r="V9" s="1039"/>
      <c r="W9" s="1039"/>
      <c r="X9" s="1039"/>
      <c r="Y9" s="1039"/>
      <c r="Z9" s="1039"/>
      <c r="AA9" s="1039"/>
      <c r="AB9" s="1039"/>
      <c r="AC9" s="1039"/>
      <c r="AD9" s="1039"/>
      <c r="AE9" s="1040"/>
      <c r="AF9" s="1035"/>
      <c r="AG9" s="1036"/>
      <c r="AH9" s="1036"/>
      <c r="AI9" s="1036"/>
      <c r="AJ9" s="1037"/>
      <c r="AK9" s="1080"/>
      <c r="AL9" s="1081"/>
      <c r="AM9" s="1081"/>
      <c r="AN9" s="1081"/>
      <c r="AO9" s="1081"/>
      <c r="AP9" s="1081"/>
      <c r="AQ9" s="1081"/>
      <c r="AR9" s="1081"/>
      <c r="AS9" s="1081"/>
      <c r="AT9" s="1081"/>
      <c r="AU9" s="1082"/>
      <c r="AV9" s="1082"/>
      <c r="AW9" s="1082"/>
      <c r="AX9" s="1082"/>
      <c r="AY9" s="1083"/>
      <c r="AZ9" s="232"/>
      <c r="BA9" s="232"/>
      <c r="BB9" s="232"/>
      <c r="BC9" s="232"/>
      <c r="BD9" s="232"/>
      <c r="BE9" s="233"/>
      <c r="BF9" s="233"/>
      <c r="BG9" s="233"/>
      <c r="BH9" s="233"/>
      <c r="BI9" s="233"/>
      <c r="BJ9" s="233"/>
      <c r="BK9" s="233"/>
      <c r="BL9" s="233"/>
      <c r="BM9" s="233"/>
      <c r="BN9" s="233"/>
      <c r="BO9" s="233"/>
      <c r="BP9" s="233"/>
      <c r="BQ9" s="238">
        <v>3</v>
      </c>
      <c r="BR9" s="239" t="s">
        <v>549</v>
      </c>
      <c r="BS9" s="992" t="s">
        <v>550</v>
      </c>
      <c r="BT9" s="993"/>
      <c r="BU9" s="993"/>
      <c r="BV9" s="993"/>
      <c r="BW9" s="993"/>
      <c r="BX9" s="993"/>
      <c r="BY9" s="993"/>
      <c r="BZ9" s="993"/>
      <c r="CA9" s="993"/>
      <c r="CB9" s="993"/>
      <c r="CC9" s="993"/>
      <c r="CD9" s="993"/>
      <c r="CE9" s="993"/>
      <c r="CF9" s="993"/>
      <c r="CG9" s="1014"/>
      <c r="CH9" s="989">
        <v>0</v>
      </c>
      <c r="CI9" s="990"/>
      <c r="CJ9" s="990"/>
      <c r="CK9" s="990"/>
      <c r="CL9" s="991"/>
      <c r="CM9" s="989">
        <v>12</v>
      </c>
      <c r="CN9" s="990"/>
      <c r="CO9" s="990"/>
      <c r="CP9" s="990"/>
      <c r="CQ9" s="991"/>
      <c r="CR9" s="989">
        <v>5</v>
      </c>
      <c r="CS9" s="990"/>
      <c r="CT9" s="990"/>
      <c r="CU9" s="990"/>
      <c r="CV9" s="991"/>
      <c r="CW9" s="989" t="s">
        <v>564</v>
      </c>
      <c r="CX9" s="990"/>
      <c r="CY9" s="990"/>
      <c r="CZ9" s="990"/>
      <c r="DA9" s="991"/>
      <c r="DB9" s="989">
        <v>57</v>
      </c>
      <c r="DC9" s="990"/>
      <c r="DD9" s="990"/>
      <c r="DE9" s="990"/>
      <c r="DF9" s="991"/>
      <c r="DG9" s="989" t="s">
        <v>564</v>
      </c>
      <c r="DH9" s="990"/>
      <c r="DI9" s="990"/>
      <c r="DJ9" s="990"/>
      <c r="DK9" s="991"/>
      <c r="DL9" s="989" t="s">
        <v>564</v>
      </c>
      <c r="DM9" s="990"/>
      <c r="DN9" s="990"/>
      <c r="DO9" s="990"/>
      <c r="DP9" s="991"/>
      <c r="DQ9" s="989">
        <v>25</v>
      </c>
      <c r="DR9" s="990"/>
      <c r="DS9" s="990"/>
      <c r="DT9" s="990"/>
      <c r="DU9" s="991"/>
      <c r="DV9" s="992"/>
      <c r="DW9" s="993"/>
      <c r="DX9" s="993"/>
      <c r="DY9" s="993"/>
      <c r="DZ9" s="994"/>
      <c r="EA9" s="234"/>
    </row>
    <row r="10" spans="1:131" s="235" customFormat="1" ht="26.25" customHeight="1" x14ac:dyDescent="0.15">
      <c r="A10" s="238">
        <v>4</v>
      </c>
      <c r="B10" s="1030"/>
      <c r="C10" s="1031"/>
      <c r="D10" s="1031"/>
      <c r="E10" s="1031"/>
      <c r="F10" s="1031"/>
      <c r="G10" s="1031"/>
      <c r="H10" s="1031"/>
      <c r="I10" s="1031"/>
      <c r="J10" s="1031"/>
      <c r="K10" s="1031"/>
      <c r="L10" s="1031"/>
      <c r="M10" s="1031"/>
      <c r="N10" s="1031"/>
      <c r="O10" s="1031"/>
      <c r="P10" s="1032"/>
      <c r="Q10" s="1038"/>
      <c r="R10" s="1039"/>
      <c r="S10" s="1039"/>
      <c r="T10" s="1039"/>
      <c r="U10" s="1039"/>
      <c r="V10" s="1039"/>
      <c r="W10" s="1039"/>
      <c r="X10" s="1039"/>
      <c r="Y10" s="1039"/>
      <c r="Z10" s="1039"/>
      <c r="AA10" s="1039"/>
      <c r="AB10" s="1039"/>
      <c r="AC10" s="1039"/>
      <c r="AD10" s="1039"/>
      <c r="AE10" s="1040"/>
      <c r="AF10" s="1035"/>
      <c r="AG10" s="1036"/>
      <c r="AH10" s="1036"/>
      <c r="AI10" s="1036"/>
      <c r="AJ10" s="1037"/>
      <c r="AK10" s="1080"/>
      <c r="AL10" s="1081"/>
      <c r="AM10" s="1081"/>
      <c r="AN10" s="1081"/>
      <c r="AO10" s="1081"/>
      <c r="AP10" s="1081"/>
      <c r="AQ10" s="1081"/>
      <c r="AR10" s="1081"/>
      <c r="AS10" s="1081"/>
      <c r="AT10" s="1081"/>
      <c r="AU10" s="1082"/>
      <c r="AV10" s="1082"/>
      <c r="AW10" s="1082"/>
      <c r="AX10" s="1082"/>
      <c r="AY10" s="1083"/>
      <c r="AZ10" s="232"/>
      <c r="BA10" s="232"/>
      <c r="BB10" s="232"/>
      <c r="BC10" s="232"/>
      <c r="BD10" s="232"/>
      <c r="BE10" s="233"/>
      <c r="BF10" s="233"/>
      <c r="BG10" s="233"/>
      <c r="BH10" s="233"/>
      <c r="BI10" s="233"/>
      <c r="BJ10" s="233"/>
      <c r="BK10" s="233"/>
      <c r="BL10" s="233"/>
      <c r="BM10" s="233"/>
      <c r="BN10" s="233"/>
      <c r="BO10" s="233"/>
      <c r="BP10" s="233"/>
      <c r="BQ10" s="238">
        <v>4</v>
      </c>
      <c r="BR10" s="239"/>
      <c r="BS10" s="992"/>
      <c r="BT10" s="993"/>
      <c r="BU10" s="993"/>
      <c r="BV10" s="993"/>
      <c r="BW10" s="993"/>
      <c r="BX10" s="993"/>
      <c r="BY10" s="993"/>
      <c r="BZ10" s="993"/>
      <c r="CA10" s="993"/>
      <c r="CB10" s="993"/>
      <c r="CC10" s="993"/>
      <c r="CD10" s="993"/>
      <c r="CE10" s="993"/>
      <c r="CF10" s="993"/>
      <c r="CG10" s="1014"/>
      <c r="CH10" s="989"/>
      <c r="CI10" s="990"/>
      <c r="CJ10" s="990"/>
      <c r="CK10" s="990"/>
      <c r="CL10" s="991"/>
      <c r="CM10" s="989"/>
      <c r="CN10" s="990"/>
      <c r="CO10" s="990"/>
      <c r="CP10" s="990"/>
      <c r="CQ10" s="991"/>
      <c r="CR10" s="989"/>
      <c r="CS10" s="990"/>
      <c r="CT10" s="990"/>
      <c r="CU10" s="990"/>
      <c r="CV10" s="991"/>
      <c r="CW10" s="989"/>
      <c r="CX10" s="990"/>
      <c r="CY10" s="990"/>
      <c r="CZ10" s="990"/>
      <c r="DA10" s="991"/>
      <c r="DB10" s="989"/>
      <c r="DC10" s="990"/>
      <c r="DD10" s="990"/>
      <c r="DE10" s="990"/>
      <c r="DF10" s="991"/>
      <c r="DG10" s="989"/>
      <c r="DH10" s="990"/>
      <c r="DI10" s="990"/>
      <c r="DJ10" s="990"/>
      <c r="DK10" s="991"/>
      <c r="DL10" s="989"/>
      <c r="DM10" s="990"/>
      <c r="DN10" s="990"/>
      <c r="DO10" s="990"/>
      <c r="DP10" s="991"/>
      <c r="DQ10" s="989"/>
      <c r="DR10" s="990"/>
      <c r="DS10" s="990"/>
      <c r="DT10" s="990"/>
      <c r="DU10" s="991"/>
      <c r="DV10" s="992"/>
      <c r="DW10" s="993"/>
      <c r="DX10" s="993"/>
      <c r="DY10" s="993"/>
      <c r="DZ10" s="994"/>
      <c r="EA10" s="234"/>
    </row>
    <row r="11" spans="1:131" s="235" customFormat="1" ht="26.25" customHeight="1" x14ac:dyDescent="0.15">
      <c r="A11" s="238">
        <v>5</v>
      </c>
      <c r="B11" s="1030"/>
      <c r="C11" s="1031"/>
      <c r="D11" s="1031"/>
      <c r="E11" s="1031"/>
      <c r="F11" s="1031"/>
      <c r="G11" s="1031"/>
      <c r="H11" s="1031"/>
      <c r="I11" s="1031"/>
      <c r="J11" s="1031"/>
      <c r="K11" s="1031"/>
      <c r="L11" s="1031"/>
      <c r="M11" s="1031"/>
      <c r="N11" s="1031"/>
      <c r="O11" s="1031"/>
      <c r="P11" s="1032"/>
      <c r="Q11" s="1038"/>
      <c r="R11" s="1039"/>
      <c r="S11" s="1039"/>
      <c r="T11" s="1039"/>
      <c r="U11" s="1039"/>
      <c r="V11" s="1039"/>
      <c r="W11" s="1039"/>
      <c r="X11" s="1039"/>
      <c r="Y11" s="1039"/>
      <c r="Z11" s="1039"/>
      <c r="AA11" s="1039"/>
      <c r="AB11" s="1039"/>
      <c r="AC11" s="1039"/>
      <c r="AD11" s="1039"/>
      <c r="AE11" s="1040"/>
      <c r="AF11" s="1035"/>
      <c r="AG11" s="1036"/>
      <c r="AH11" s="1036"/>
      <c r="AI11" s="1036"/>
      <c r="AJ11" s="1037"/>
      <c r="AK11" s="1080"/>
      <c r="AL11" s="1081"/>
      <c r="AM11" s="1081"/>
      <c r="AN11" s="1081"/>
      <c r="AO11" s="1081"/>
      <c r="AP11" s="1081"/>
      <c r="AQ11" s="1081"/>
      <c r="AR11" s="1081"/>
      <c r="AS11" s="1081"/>
      <c r="AT11" s="1081"/>
      <c r="AU11" s="1082"/>
      <c r="AV11" s="1082"/>
      <c r="AW11" s="1082"/>
      <c r="AX11" s="1082"/>
      <c r="AY11" s="1083"/>
      <c r="AZ11" s="232"/>
      <c r="BA11" s="232"/>
      <c r="BB11" s="232"/>
      <c r="BC11" s="232"/>
      <c r="BD11" s="232"/>
      <c r="BE11" s="233"/>
      <c r="BF11" s="233"/>
      <c r="BG11" s="233"/>
      <c r="BH11" s="233"/>
      <c r="BI11" s="233"/>
      <c r="BJ11" s="233"/>
      <c r="BK11" s="233"/>
      <c r="BL11" s="233"/>
      <c r="BM11" s="233"/>
      <c r="BN11" s="233"/>
      <c r="BO11" s="233"/>
      <c r="BP11" s="233"/>
      <c r="BQ11" s="238">
        <v>5</v>
      </c>
      <c r="BR11" s="239"/>
      <c r="BS11" s="992"/>
      <c r="BT11" s="993"/>
      <c r="BU11" s="993"/>
      <c r="BV11" s="993"/>
      <c r="BW11" s="993"/>
      <c r="BX11" s="993"/>
      <c r="BY11" s="993"/>
      <c r="BZ11" s="993"/>
      <c r="CA11" s="993"/>
      <c r="CB11" s="993"/>
      <c r="CC11" s="993"/>
      <c r="CD11" s="993"/>
      <c r="CE11" s="993"/>
      <c r="CF11" s="993"/>
      <c r="CG11" s="1014"/>
      <c r="CH11" s="989"/>
      <c r="CI11" s="990"/>
      <c r="CJ11" s="990"/>
      <c r="CK11" s="990"/>
      <c r="CL11" s="991"/>
      <c r="CM11" s="989"/>
      <c r="CN11" s="990"/>
      <c r="CO11" s="990"/>
      <c r="CP11" s="990"/>
      <c r="CQ11" s="991"/>
      <c r="CR11" s="989"/>
      <c r="CS11" s="990"/>
      <c r="CT11" s="990"/>
      <c r="CU11" s="990"/>
      <c r="CV11" s="991"/>
      <c r="CW11" s="989"/>
      <c r="CX11" s="990"/>
      <c r="CY11" s="990"/>
      <c r="CZ11" s="990"/>
      <c r="DA11" s="991"/>
      <c r="DB11" s="989"/>
      <c r="DC11" s="990"/>
      <c r="DD11" s="990"/>
      <c r="DE11" s="990"/>
      <c r="DF11" s="991"/>
      <c r="DG11" s="989"/>
      <c r="DH11" s="990"/>
      <c r="DI11" s="990"/>
      <c r="DJ11" s="990"/>
      <c r="DK11" s="991"/>
      <c r="DL11" s="989"/>
      <c r="DM11" s="990"/>
      <c r="DN11" s="990"/>
      <c r="DO11" s="990"/>
      <c r="DP11" s="991"/>
      <c r="DQ11" s="989"/>
      <c r="DR11" s="990"/>
      <c r="DS11" s="990"/>
      <c r="DT11" s="990"/>
      <c r="DU11" s="991"/>
      <c r="DV11" s="992"/>
      <c r="DW11" s="993"/>
      <c r="DX11" s="993"/>
      <c r="DY11" s="993"/>
      <c r="DZ11" s="994"/>
      <c r="EA11" s="234"/>
    </row>
    <row r="12" spans="1:131" s="235" customFormat="1" ht="26.25" customHeight="1" x14ac:dyDescent="0.15">
      <c r="A12" s="238">
        <v>6</v>
      </c>
      <c r="B12" s="1030"/>
      <c r="C12" s="1031"/>
      <c r="D12" s="1031"/>
      <c r="E12" s="1031"/>
      <c r="F12" s="1031"/>
      <c r="G12" s="1031"/>
      <c r="H12" s="1031"/>
      <c r="I12" s="1031"/>
      <c r="J12" s="1031"/>
      <c r="K12" s="1031"/>
      <c r="L12" s="1031"/>
      <c r="M12" s="1031"/>
      <c r="N12" s="1031"/>
      <c r="O12" s="1031"/>
      <c r="P12" s="1032"/>
      <c r="Q12" s="1038"/>
      <c r="R12" s="1039"/>
      <c r="S12" s="1039"/>
      <c r="T12" s="1039"/>
      <c r="U12" s="1039"/>
      <c r="V12" s="1039"/>
      <c r="W12" s="1039"/>
      <c r="X12" s="1039"/>
      <c r="Y12" s="1039"/>
      <c r="Z12" s="1039"/>
      <c r="AA12" s="1039"/>
      <c r="AB12" s="1039"/>
      <c r="AC12" s="1039"/>
      <c r="AD12" s="1039"/>
      <c r="AE12" s="1040"/>
      <c r="AF12" s="1035"/>
      <c r="AG12" s="1036"/>
      <c r="AH12" s="1036"/>
      <c r="AI12" s="1036"/>
      <c r="AJ12" s="1037"/>
      <c r="AK12" s="1080"/>
      <c r="AL12" s="1081"/>
      <c r="AM12" s="1081"/>
      <c r="AN12" s="1081"/>
      <c r="AO12" s="1081"/>
      <c r="AP12" s="1081"/>
      <c r="AQ12" s="1081"/>
      <c r="AR12" s="1081"/>
      <c r="AS12" s="1081"/>
      <c r="AT12" s="1081"/>
      <c r="AU12" s="1082"/>
      <c r="AV12" s="1082"/>
      <c r="AW12" s="1082"/>
      <c r="AX12" s="1082"/>
      <c r="AY12" s="1083"/>
      <c r="AZ12" s="232"/>
      <c r="BA12" s="232"/>
      <c r="BB12" s="232"/>
      <c r="BC12" s="232"/>
      <c r="BD12" s="232"/>
      <c r="BE12" s="233"/>
      <c r="BF12" s="233"/>
      <c r="BG12" s="233"/>
      <c r="BH12" s="233"/>
      <c r="BI12" s="233"/>
      <c r="BJ12" s="233"/>
      <c r="BK12" s="233"/>
      <c r="BL12" s="233"/>
      <c r="BM12" s="233"/>
      <c r="BN12" s="233"/>
      <c r="BO12" s="233"/>
      <c r="BP12" s="233"/>
      <c r="BQ12" s="238">
        <v>6</v>
      </c>
      <c r="BR12" s="239"/>
      <c r="BS12" s="992"/>
      <c r="BT12" s="993"/>
      <c r="BU12" s="993"/>
      <c r="BV12" s="993"/>
      <c r="BW12" s="993"/>
      <c r="BX12" s="993"/>
      <c r="BY12" s="993"/>
      <c r="BZ12" s="993"/>
      <c r="CA12" s="993"/>
      <c r="CB12" s="993"/>
      <c r="CC12" s="993"/>
      <c r="CD12" s="993"/>
      <c r="CE12" s="993"/>
      <c r="CF12" s="993"/>
      <c r="CG12" s="1014"/>
      <c r="CH12" s="989"/>
      <c r="CI12" s="990"/>
      <c r="CJ12" s="990"/>
      <c r="CK12" s="990"/>
      <c r="CL12" s="991"/>
      <c r="CM12" s="989"/>
      <c r="CN12" s="990"/>
      <c r="CO12" s="990"/>
      <c r="CP12" s="990"/>
      <c r="CQ12" s="991"/>
      <c r="CR12" s="989"/>
      <c r="CS12" s="990"/>
      <c r="CT12" s="990"/>
      <c r="CU12" s="990"/>
      <c r="CV12" s="991"/>
      <c r="CW12" s="989"/>
      <c r="CX12" s="990"/>
      <c r="CY12" s="990"/>
      <c r="CZ12" s="990"/>
      <c r="DA12" s="991"/>
      <c r="DB12" s="989"/>
      <c r="DC12" s="990"/>
      <c r="DD12" s="990"/>
      <c r="DE12" s="990"/>
      <c r="DF12" s="991"/>
      <c r="DG12" s="989"/>
      <c r="DH12" s="990"/>
      <c r="DI12" s="990"/>
      <c r="DJ12" s="990"/>
      <c r="DK12" s="991"/>
      <c r="DL12" s="989"/>
      <c r="DM12" s="990"/>
      <c r="DN12" s="990"/>
      <c r="DO12" s="990"/>
      <c r="DP12" s="991"/>
      <c r="DQ12" s="989"/>
      <c r="DR12" s="990"/>
      <c r="DS12" s="990"/>
      <c r="DT12" s="990"/>
      <c r="DU12" s="991"/>
      <c r="DV12" s="992"/>
      <c r="DW12" s="993"/>
      <c r="DX12" s="993"/>
      <c r="DY12" s="993"/>
      <c r="DZ12" s="994"/>
      <c r="EA12" s="234"/>
    </row>
    <row r="13" spans="1:131" s="235" customFormat="1" ht="26.25" customHeight="1" x14ac:dyDescent="0.15">
      <c r="A13" s="238">
        <v>7</v>
      </c>
      <c r="B13" s="1030"/>
      <c r="C13" s="1031"/>
      <c r="D13" s="1031"/>
      <c r="E13" s="1031"/>
      <c r="F13" s="1031"/>
      <c r="G13" s="1031"/>
      <c r="H13" s="1031"/>
      <c r="I13" s="1031"/>
      <c r="J13" s="1031"/>
      <c r="K13" s="1031"/>
      <c r="L13" s="1031"/>
      <c r="M13" s="1031"/>
      <c r="N13" s="1031"/>
      <c r="O13" s="1031"/>
      <c r="P13" s="1032"/>
      <c r="Q13" s="1038"/>
      <c r="R13" s="1039"/>
      <c r="S13" s="1039"/>
      <c r="T13" s="1039"/>
      <c r="U13" s="1039"/>
      <c r="V13" s="1039"/>
      <c r="W13" s="1039"/>
      <c r="X13" s="1039"/>
      <c r="Y13" s="1039"/>
      <c r="Z13" s="1039"/>
      <c r="AA13" s="1039"/>
      <c r="AB13" s="1039"/>
      <c r="AC13" s="1039"/>
      <c r="AD13" s="1039"/>
      <c r="AE13" s="1040"/>
      <c r="AF13" s="1035"/>
      <c r="AG13" s="1036"/>
      <c r="AH13" s="1036"/>
      <c r="AI13" s="1036"/>
      <c r="AJ13" s="1037"/>
      <c r="AK13" s="1080"/>
      <c r="AL13" s="1081"/>
      <c r="AM13" s="1081"/>
      <c r="AN13" s="1081"/>
      <c r="AO13" s="1081"/>
      <c r="AP13" s="1081"/>
      <c r="AQ13" s="1081"/>
      <c r="AR13" s="1081"/>
      <c r="AS13" s="1081"/>
      <c r="AT13" s="1081"/>
      <c r="AU13" s="1082"/>
      <c r="AV13" s="1082"/>
      <c r="AW13" s="1082"/>
      <c r="AX13" s="1082"/>
      <c r="AY13" s="1083"/>
      <c r="AZ13" s="232"/>
      <c r="BA13" s="232"/>
      <c r="BB13" s="232"/>
      <c r="BC13" s="232"/>
      <c r="BD13" s="232"/>
      <c r="BE13" s="233"/>
      <c r="BF13" s="233"/>
      <c r="BG13" s="233"/>
      <c r="BH13" s="233"/>
      <c r="BI13" s="233"/>
      <c r="BJ13" s="233"/>
      <c r="BK13" s="233"/>
      <c r="BL13" s="233"/>
      <c r="BM13" s="233"/>
      <c r="BN13" s="233"/>
      <c r="BO13" s="233"/>
      <c r="BP13" s="233"/>
      <c r="BQ13" s="238">
        <v>7</v>
      </c>
      <c r="BR13" s="239"/>
      <c r="BS13" s="992"/>
      <c r="BT13" s="993"/>
      <c r="BU13" s="993"/>
      <c r="BV13" s="993"/>
      <c r="BW13" s="993"/>
      <c r="BX13" s="993"/>
      <c r="BY13" s="993"/>
      <c r="BZ13" s="993"/>
      <c r="CA13" s="993"/>
      <c r="CB13" s="993"/>
      <c r="CC13" s="993"/>
      <c r="CD13" s="993"/>
      <c r="CE13" s="993"/>
      <c r="CF13" s="993"/>
      <c r="CG13" s="1014"/>
      <c r="CH13" s="989"/>
      <c r="CI13" s="990"/>
      <c r="CJ13" s="990"/>
      <c r="CK13" s="990"/>
      <c r="CL13" s="991"/>
      <c r="CM13" s="989"/>
      <c r="CN13" s="990"/>
      <c r="CO13" s="990"/>
      <c r="CP13" s="990"/>
      <c r="CQ13" s="991"/>
      <c r="CR13" s="989"/>
      <c r="CS13" s="990"/>
      <c r="CT13" s="990"/>
      <c r="CU13" s="990"/>
      <c r="CV13" s="991"/>
      <c r="CW13" s="989"/>
      <c r="CX13" s="990"/>
      <c r="CY13" s="990"/>
      <c r="CZ13" s="990"/>
      <c r="DA13" s="991"/>
      <c r="DB13" s="989"/>
      <c r="DC13" s="990"/>
      <c r="DD13" s="990"/>
      <c r="DE13" s="990"/>
      <c r="DF13" s="991"/>
      <c r="DG13" s="989"/>
      <c r="DH13" s="990"/>
      <c r="DI13" s="990"/>
      <c r="DJ13" s="990"/>
      <c r="DK13" s="991"/>
      <c r="DL13" s="989"/>
      <c r="DM13" s="990"/>
      <c r="DN13" s="990"/>
      <c r="DO13" s="990"/>
      <c r="DP13" s="991"/>
      <c r="DQ13" s="989"/>
      <c r="DR13" s="990"/>
      <c r="DS13" s="990"/>
      <c r="DT13" s="990"/>
      <c r="DU13" s="991"/>
      <c r="DV13" s="992"/>
      <c r="DW13" s="993"/>
      <c r="DX13" s="993"/>
      <c r="DY13" s="993"/>
      <c r="DZ13" s="994"/>
      <c r="EA13" s="234"/>
    </row>
    <row r="14" spans="1:131" s="235" customFormat="1" ht="26.25" customHeight="1" x14ac:dyDescent="0.15">
      <c r="A14" s="238">
        <v>8</v>
      </c>
      <c r="B14" s="1030"/>
      <c r="C14" s="1031"/>
      <c r="D14" s="1031"/>
      <c r="E14" s="1031"/>
      <c r="F14" s="1031"/>
      <c r="G14" s="1031"/>
      <c r="H14" s="1031"/>
      <c r="I14" s="1031"/>
      <c r="J14" s="1031"/>
      <c r="K14" s="1031"/>
      <c r="L14" s="1031"/>
      <c r="M14" s="1031"/>
      <c r="N14" s="1031"/>
      <c r="O14" s="1031"/>
      <c r="P14" s="1032"/>
      <c r="Q14" s="1038"/>
      <c r="R14" s="1039"/>
      <c r="S14" s="1039"/>
      <c r="T14" s="1039"/>
      <c r="U14" s="1039"/>
      <c r="V14" s="1039"/>
      <c r="W14" s="1039"/>
      <c r="X14" s="1039"/>
      <c r="Y14" s="1039"/>
      <c r="Z14" s="1039"/>
      <c r="AA14" s="1039"/>
      <c r="AB14" s="1039"/>
      <c r="AC14" s="1039"/>
      <c r="AD14" s="1039"/>
      <c r="AE14" s="1040"/>
      <c r="AF14" s="1035"/>
      <c r="AG14" s="1036"/>
      <c r="AH14" s="1036"/>
      <c r="AI14" s="1036"/>
      <c r="AJ14" s="1037"/>
      <c r="AK14" s="1080"/>
      <c r="AL14" s="1081"/>
      <c r="AM14" s="1081"/>
      <c r="AN14" s="1081"/>
      <c r="AO14" s="1081"/>
      <c r="AP14" s="1081"/>
      <c r="AQ14" s="1081"/>
      <c r="AR14" s="1081"/>
      <c r="AS14" s="1081"/>
      <c r="AT14" s="1081"/>
      <c r="AU14" s="1082"/>
      <c r="AV14" s="1082"/>
      <c r="AW14" s="1082"/>
      <c r="AX14" s="1082"/>
      <c r="AY14" s="1083"/>
      <c r="AZ14" s="232"/>
      <c r="BA14" s="232"/>
      <c r="BB14" s="232"/>
      <c r="BC14" s="232"/>
      <c r="BD14" s="232"/>
      <c r="BE14" s="233"/>
      <c r="BF14" s="233"/>
      <c r="BG14" s="233"/>
      <c r="BH14" s="233"/>
      <c r="BI14" s="233"/>
      <c r="BJ14" s="233"/>
      <c r="BK14" s="233"/>
      <c r="BL14" s="233"/>
      <c r="BM14" s="233"/>
      <c r="BN14" s="233"/>
      <c r="BO14" s="233"/>
      <c r="BP14" s="233"/>
      <c r="BQ14" s="238">
        <v>8</v>
      </c>
      <c r="BR14" s="239"/>
      <c r="BS14" s="992"/>
      <c r="BT14" s="993"/>
      <c r="BU14" s="993"/>
      <c r="BV14" s="993"/>
      <c r="BW14" s="993"/>
      <c r="BX14" s="993"/>
      <c r="BY14" s="993"/>
      <c r="BZ14" s="993"/>
      <c r="CA14" s="993"/>
      <c r="CB14" s="993"/>
      <c r="CC14" s="993"/>
      <c r="CD14" s="993"/>
      <c r="CE14" s="993"/>
      <c r="CF14" s="993"/>
      <c r="CG14" s="1014"/>
      <c r="CH14" s="989"/>
      <c r="CI14" s="990"/>
      <c r="CJ14" s="990"/>
      <c r="CK14" s="990"/>
      <c r="CL14" s="991"/>
      <c r="CM14" s="989"/>
      <c r="CN14" s="990"/>
      <c r="CO14" s="990"/>
      <c r="CP14" s="990"/>
      <c r="CQ14" s="991"/>
      <c r="CR14" s="989"/>
      <c r="CS14" s="990"/>
      <c r="CT14" s="990"/>
      <c r="CU14" s="990"/>
      <c r="CV14" s="991"/>
      <c r="CW14" s="989"/>
      <c r="CX14" s="990"/>
      <c r="CY14" s="990"/>
      <c r="CZ14" s="990"/>
      <c r="DA14" s="991"/>
      <c r="DB14" s="989"/>
      <c r="DC14" s="990"/>
      <c r="DD14" s="990"/>
      <c r="DE14" s="990"/>
      <c r="DF14" s="991"/>
      <c r="DG14" s="989"/>
      <c r="DH14" s="990"/>
      <c r="DI14" s="990"/>
      <c r="DJ14" s="990"/>
      <c r="DK14" s="991"/>
      <c r="DL14" s="989"/>
      <c r="DM14" s="990"/>
      <c r="DN14" s="990"/>
      <c r="DO14" s="990"/>
      <c r="DP14" s="991"/>
      <c r="DQ14" s="989"/>
      <c r="DR14" s="990"/>
      <c r="DS14" s="990"/>
      <c r="DT14" s="990"/>
      <c r="DU14" s="991"/>
      <c r="DV14" s="992"/>
      <c r="DW14" s="993"/>
      <c r="DX14" s="993"/>
      <c r="DY14" s="993"/>
      <c r="DZ14" s="994"/>
      <c r="EA14" s="234"/>
    </row>
    <row r="15" spans="1:131" s="235" customFormat="1" ht="26.25" customHeight="1" x14ac:dyDescent="0.15">
      <c r="A15" s="238">
        <v>9</v>
      </c>
      <c r="B15" s="1030"/>
      <c r="C15" s="1031"/>
      <c r="D15" s="1031"/>
      <c r="E15" s="1031"/>
      <c r="F15" s="1031"/>
      <c r="G15" s="1031"/>
      <c r="H15" s="1031"/>
      <c r="I15" s="1031"/>
      <c r="J15" s="1031"/>
      <c r="K15" s="1031"/>
      <c r="L15" s="1031"/>
      <c r="M15" s="1031"/>
      <c r="N15" s="1031"/>
      <c r="O15" s="1031"/>
      <c r="P15" s="1032"/>
      <c r="Q15" s="1038"/>
      <c r="R15" s="1039"/>
      <c r="S15" s="1039"/>
      <c r="T15" s="1039"/>
      <c r="U15" s="1039"/>
      <c r="V15" s="1039"/>
      <c r="W15" s="1039"/>
      <c r="X15" s="1039"/>
      <c r="Y15" s="1039"/>
      <c r="Z15" s="1039"/>
      <c r="AA15" s="1039"/>
      <c r="AB15" s="1039"/>
      <c r="AC15" s="1039"/>
      <c r="AD15" s="1039"/>
      <c r="AE15" s="1040"/>
      <c r="AF15" s="1035"/>
      <c r="AG15" s="1036"/>
      <c r="AH15" s="1036"/>
      <c r="AI15" s="1036"/>
      <c r="AJ15" s="1037"/>
      <c r="AK15" s="1080"/>
      <c r="AL15" s="1081"/>
      <c r="AM15" s="1081"/>
      <c r="AN15" s="1081"/>
      <c r="AO15" s="1081"/>
      <c r="AP15" s="1081"/>
      <c r="AQ15" s="1081"/>
      <c r="AR15" s="1081"/>
      <c r="AS15" s="1081"/>
      <c r="AT15" s="1081"/>
      <c r="AU15" s="1082"/>
      <c r="AV15" s="1082"/>
      <c r="AW15" s="1082"/>
      <c r="AX15" s="1082"/>
      <c r="AY15" s="1083"/>
      <c r="AZ15" s="232"/>
      <c r="BA15" s="232"/>
      <c r="BB15" s="232"/>
      <c r="BC15" s="232"/>
      <c r="BD15" s="232"/>
      <c r="BE15" s="233"/>
      <c r="BF15" s="233"/>
      <c r="BG15" s="233"/>
      <c r="BH15" s="233"/>
      <c r="BI15" s="233"/>
      <c r="BJ15" s="233"/>
      <c r="BK15" s="233"/>
      <c r="BL15" s="233"/>
      <c r="BM15" s="233"/>
      <c r="BN15" s="233"/>
      <c r="BO15" s="233"/>
      <c r="BP15" s="233"/>
      <c r="BQ15" s="238">
        <v>9</v>
      </c>
      <c r="BR15" s="239"/>
      <c r="BS15" s="992"/>
      <c r="BT15" s="993"/>
      <c r="BU15" s="993"/>
      <c r="BV15" s="993"/>
      <c r="BW15" s="993"/>
      <c r="BX15" s="993"/>
      <c r="BY15" s="993"/>
      <c r="BZ15" s="993"/>
      <c r="CA15" s="993"/>
      <c r="CB15" s="993"/>
      <c r="CC15" s="993"/>
      <c r="CD15" s="993"/>
      <c r="CE15" s="993"/>
      <c r="CF15" s="993"/>
      <c r="CG15" s="1014"/>
      <c r="CH15" s="989"/>
      <c r="CI15" s="990"/>
      <c r="CJ15" s="990"/>
      <c r="CK15" s="990"/>
      <c r="CL15" s="991"/>
      <c r="CM15" s="989"/>
      <c r="CN15" s="990"/>
      <c r="CO15" s="990"/>
      <c r="CP15" s="990"/>
      <c r="CQ15" s="991"/>
      <c r="CR15" s="989"/>
      <c r="CS15" s="990"/>
      <c r="CT15" s="990"/>
      <c r="CU15" s="990"/>
      <c r="CV15" s="991"/>
      <c r="CW15" s="989"/>
      <c r="CX15" s="990"/>
      <c r="CY15" s="990"/>
      <c r="CZ15" s="990"/>
      <c r="DA15" s="991"/>
      <c r="DB15" s="989"/>
      <c r="DC15" s="990"/>
      <c r="DD15" s="990"/>
      <c r="DE15" s="990"/>
      <c r="DF15" s="991"/>
      <c r="DG15" s="989"/>
      <c r="DH15" s="990"/>
      <c r="DI15" s="990"/>
      <c r="DJ15" s="990"/>
      <c r="DK15" s="991"/>
      <c r="DL15" s="989"/>
      <c r="DM15" s="990"/>
      <c r="DN15" s="990"/>
      <c r="DO15" s="990"/>
      <c r="DP15" s="991"/>
      <c r="DQ15" s="989"/>
      <c r="DR15" s="990"/>
      <c r="DS15" s="990"/>
      <c r="DT15" s="990"/>
      <c r="DU15" s="991"/>
      <c r="DV15" s="992"/>
      <c r="DW15" s="993"/>
      <c r="DX15" s="993"/>
      <c r="DY15" s="993"/>
      <c r="DZ15" s="994"/>
      <c r="EA15" s="234"/>
    </row>
    <row r="16" spans="1:131" s="235" customFormat="1" ht="26.25" customHeight="1" x14ac:dyDescent="0.15">
      <c r="A16" s="238">
        <v>10</v>
      </c>
      <c r="B16" s="1030"/>
      <c r="C16" s="1031"/>
      <c r="D16" s="1031"/>
      <c r="E16" s="1031"/>
      <c r="F16" s="1031"/>
      <c r="G16" s="1031"/>
      <c r="H16" s="1031"/>
      <c r="I16" s="1031"/>
      <c r="J16" s="1031"/>
      <c r="K16" s="1031"/>
      <c r="L16" s="1031"/>
      <c r="M16" s="1031"/>
      <c r="N16" s="1031"/>
      <c r="O16" s="1031"/>
      <c r="P16" s="1032"/>
      <c r="Q16" s="1038"/>
      <c r="R16" s="1039"/>
      <c r="S16" s="1039"/>
      <c r="T16" s="1039"/>
      <c r="U16" s="1039"/>
      <c r="V16" s="1039"/>
      <c r="W16" s="1039"/>
      <c r="X16" s="1039"/>
      <c r="Y16" s="1039"/>
      <c r="Z16" s="1039"/>
      <c r="AA16" s="1039"/>
      <c r="AB16" s="1039"/>
      <c r="AC16" s="1039"/>
      <c r="AD16" s="1039"/>
      <c r="AE16" s="1040"/>
      <c r="AF16" s="1035"/>
      <c r="AG16" s="1036"/>
      <c r="AH16" s="1036"/>
      <c r="AI16" s="1036"/>
      <c r="AJ16" s="1037"/>
      <c r="AK16" s="1080"/>
      <c r="AL16" s="1081"/>
      <c r="AM16" s="1081"/>
      <c r="AN16" s="1081"/>
      <c r="AO16" s="1081"/>
      <c r="AP16" s="1081"/>
      <c r="AQ16" s="1081"/>
      <c r="AR16" s="1081"/>
      <c r="AS16" s="1081"/>
      <c r="AT16" s="1081"/>
      <c r="AU16" s="1082"/>
      <c r="AV16" s="1082"/>
      <c r="AW16" s="1082"/>
      <c r="AX16" s="1082"/>
      <c r="AY16" s="1083"/>
      <c r="AZ16" s="232"/>
      <c r="BA16" s="232"/>
      <c r="BB16" s="232"/>
      <c r="BC16" s="232"/>
      <c r="BD16" s="232"/>
      <c r="BE16" s="233"/>
      <c r="BF16" s="233"/>
      <c r="BG16" s="233"/>
      <c r="BH16" s="233"/>
      <c r="BI16" s="233"/>
      <c r="BJ16" s="233"/>
      <c r="BK16" s="233"/>
      <c r="BL16" s="233"/>
      <c r="BM16" s="233"/>
      <c r="BN16" s="233"/>
      <c r="BO16" s="233"/>
      <c r="BP16" s="233"/>
      <c r="BQ16" s="238">
        <v>10</v>
      </c>
      <c r="BR16" s="239"/>
      <c r="BS16" s="992"/>
      <c r="BT16" s="993"/>
      <c r="BU16" s="993"/>
      <c r="BV16" s="993"/>
      <c r="BW16" s="993"/>
      <c r="BX16" s="993"/>
      <c r="BY16" s="993"/>
      <c r="BZ16" s="993"/>
      <c r="CA16" s="993"/>
      <c r="CB16" s="993"/>
      <c r="CC16" s="993"/>
      <c r="CD16" s="993"/>
      <c r="CE16" s="993"/>
      <c r="CF16" s="993"/>
      <c r="CG16" s="1014"/>
      <c r="CH16" s="989"/>
      <c r="CI16" s="990"/>
      <c r="CJ16" s="990"/>
      <c r="CK16" s="990"/>
      <c r="CL16" s="991"/>
      <c r="CM16" s="989"/>
      <c r="CN16" s="990"/>
      <c r="CO16" s="990"/>
      <c r="CP16" s="990"/>
      <c r="CQ16" s="991"/>
      <c r="CR16" s="989"/>
      <c r="CS16" s="990"/>
      <c r="CT16" s="990"/>
      <c r="CU16" s="990"/>
      <c r="CV16" s="991"/>
      <c r="CW16" s="989"/>
      <c r="CX16" s="990"/>
      <c r="CY16" s="990"/>
      <c r="CZ16" s="990"/>
      <c r="DA16" s="991"/>
      <c r="DB16" s="989"/>
      <c r="DC16" s="990"/>
      <c r="DD16" s="990"/>
      <c r="DE16" s="990"/>
      <c r="DF16" s="991"/>
      <c r="DG16" s="989"/>
      <c r="DH16" s="990"/>
      <c r="DI16" s="990"/>
      <c r="DJ16" s="990"/>
      <c r="DK16" s="991"/>
      <c r="DL16" s="989"/>
      <c r="DM16" s="990"/>
      <c r="DN16" s="990"/>
      <c r="DO16" s="990"/>
      <c r="DP16" s="991"/>
      <c r="DQ16" s="989"/>
      <c r="DR16" s="990"/>
      <c r="DS16" s="990"/>
      <c r="DT16" s="990"/>
      <c r="DU16" s="991"/>
      <c r="DV16" s="992"/>
      <c r="DW16" s="993"/>
      <c r="DX16" s="993"/>
      <c r="DY16" s="993"/>
      <c r="DZ16" s="994"/>
      <c r="EA16" s="234"/>
    </row>
    <row r="17" spans="1:131" s="235" customFormat="1" ht="26.25" customHeight="1" x14ac:dyDescent="0.15">
      <c r="A17" s="238">
        <v>11</v>
      </c>
      <c r="B17" s="1030"/>
      <c r="C17" s="1031"/>
      <c r="D17" s="1031"/>
      <c r="E17" s="1031"/>
      <c r="F17" s="1031"/>
      <c r="G17" s="1031"/>
      <c r="H17" s="1031"/>
      <c r="I17" s="1031"/>
      <c r="J17" s="1031"/>
      <c r="K17" s="1031"/>
      <c r="L17" s="1031"/>
      <c r="M17" s="1031"/>
      <c r="N17" s="1031"/>
      <c r="O17" s="1031"/>
      <c r="P17" s="1032"/>
      <c r="Q17" s="1038"/>
      <c r="R17" s="1039"/>
      <c r="S17" s="1039"/>
      <c r="T17" s="1039"/>
      <c r="U17" s="1039"/>
      <c r="V17" s="1039"/>
      <c r="W17" s="1039"/>
      <c r="X17" s="1039"/>
      <c r="Y17" s="1039"/>
      <c r="Z17" s="1039"/>
      <c r="AA17" s="1039"/>
      <c r="AB17" s="1039"/>
      <c r="AC17" s="1039"/>
      <c r="AD17" s="1039"/>
      <c r="AE17" s="1040"/>
      <c r="AF17" s="1035"/>
      <c r="AG17" s="1036"/>
      <c r="AH17" s="1036"/>
      <c r="AI17" s="1036"/>
      <c r="AJ17" s="1037"/>
      <c r="AK17" s="1080"/>
      <c r="AL17" s="1081"/>
      <c r="AM17" s="1081"/>
      <c r="AN17" s="1081"/>
      <c r="AO17" s="1081"/>
      <c r="AP17" s="1081"/>
      <c r="AQ17" s="1081"/>
      <c r="AR17" s="1081"/>
      <c r="AS17" s="1081"/>
      <c r="AT17" s="1081"/>
      <c r="AU17" s="1082"/>
      <c r="AV17" s="1082"/>
      <c r="AW17" s="1082"/>
      <c r="AX17" s="1082"/>
      <c r="AY17" s="1083"/>
      <c r="AZ17" s="232"/>
      <c r="BA17" s="232"/>
      <c r="BB17" s="232"/>
      <c r="BC17" s="232"/>
      <c r="BD17" s="232"/>
      <c r="BE17" s="233"/>
      <c r="BF17" s="233"/>
      <c r="BG17" s="233"/>
      <c r="BH17" s="233"/>
      <c r="BI17" s="233"/>
      <c r="BJ17" s="233"/>
      <c r="BK17" s="233"/>
      <c r="BL17" s="233"/>
      <c r="BM17" s="233"/>
      <c r="BN17" s="233"/>
      <c r="BO17" s="233"/>
      <c r="BP17" s="233"/>
      <c r="BQ17" s="238">
        <v>11</v>
      </c>
      <c r="BR17" s="239"/>
      <c r="BS17" s="992"/>
      <c r="BT17" s="993"/>
      <c r="BU17" s="993"/>
      <c r="BV17" s="993"/>
      <c r="BW17" s="993"/>
      <c r="BX17" s="993"/>
      <c r="BY17" s="993"/>
      <c r="BZ17" s="993"/>
      <c r="CA17" s="993"/>
      <c r="CB17" s="993"/>
      <c r="CC17" s="993"/>
      <c r="CD17" s="993"/>
      <c r="CE17" s="993"/>
      <c r="CF17" s="993"/>
      <c r="CG17" s="1014"/>
      <c r="CH17" s="989"/>
      <c r="CI17" s="990"/>
      <c r="CJ17" s="990"/>
      <c r="CK17" s="990"/>
      <c r="CL17" s="991"/>
      <c r="CM17" s="989"/>
      <c r="CN17" s="990"/>
      <c r="CO17" s="990"/>
      <c r="CP17" s="990"/>
      <c r="CQ17" s="991"/>
      <c r="CR17" s="989"/>
      <c r="CS17" s="990"/>
      <c r="CT17" s="990"/>
      <c r="CU17" s="990"/>
      <c r="CV17" s="991"/>
      <c r="CW17" s="989"/>
      <c r="CX17" s="990"/>
      <c r="CY17" s="990"/>
      <c r="CZ17" s="990"/>
      <c r="DA17" s="991"/>
      <c r="DB17" s="989"/>
      <c r="DC17" s="990"/>
      <c r="DD17" s="990"/>
      <c r="DE17" s="990"/>
      <c r="DF17" s="991"/>
      <c r="DG17" s="989"/>
      <c r="DH17" s="990"/>
      <c r="DI17" s="990"/>
      <c r="DJ17" s="990"/>
      <c r="DK17" s="991"/>
      <c r="DL17" s="989"/>
      <c r="DM17" s="990"/>
      <c r="DN17" s="990"/>
      <c r="DO17" s="990"/>
      <c r="DP17" s="991"/>
      <c r="DQ17" s="989"/>
      <c r="DR17" s="990"/>
      <c r="DS17" s="990"/>
      <c r="DT17" s="990"/>
      <c r="DU17" s="991"/>
      <c r="DV17" s="992"/>
      <c r="DW17" s="993"/>
      <c r="DX17" s="993"/>
      <c r="DY17" s="993"/>
      <c r="DZ17" s="994"/>
      <c r="EA17" s="234"/>
    </row>
    <row r="18" spans="1:131" s="235" customFormat="1" ht="26.25" customHeight="1" x14ac:dyDescent="0.15">
      <c r="A18" s="238">
        <v>12</v>
      </c>
      <c r="B18" s="1030"/>
      <c r="C18" s="1031"/>
      <c r="D18" s="1031"/>
      <c r="E18" s="1031"/>
      <c r="F18" s="1031"/>
      <c r="G18" s="1031"/>
      <c r="H18" s="1031"/>
      <c r="I18" s="1031"/>
      <c r="J18" s="1031"/>
      <c r="K18" s="1031"/>
      <c r="L18" s="1031"/>
      <c r="M18" s="1031"/>
      <c r="N18" s="1031"/>
      <c r="O18" s="1031"/>
      <c r="P18" s="1032"/>
      <c r="Q18" s="1038"/>
      <c r="R18" s="1039"/>
      <c r="S18" s="1039"/>
      <c r="T18" s="1039"/>
      <c r="U18" s="1039"/>
      <c r="V18" s="1039"/>
      <c r="W18" s="1039"/>
      <c r="X18" s="1039"/>
      <c r="Y18" s="1039"/>
      <c r="Z18" s="1039"/>
      <c r="AA18" s="1039"/>
      <c r="AB18" s="1039"/>
      <c r="AC18" s="1039"/>
      <c r="AD18" s="1039"/>
      <c r="AE18" s="1040"/>
      <c r="AF18" s="1035"/>
      <c r="AG18" s="1036"/>
      <c r="AH18" s="1036"/>
      <c r="AI18" s="1036"/>
      <c r="AJ18" s="1037"/>
      <c r="AK18" s="1080"/>
      <c r="AL18" s="1081"/>
      <c r="AM18" s="1081"/>
      <c r="AN18" s="1081"/>
      <c r="AO18" s="1081"/>
      <c r="AP18" s="1081"/>
      <c r="AQ18" s="1081"/>
      <c r="AR18" s="1081"/>
      <c r="AS18" s="1081"/>
      <c r="AT18" s="1081"/>
      <c r="AU18" s="1082"/>
      <c r="AV18" s="1082"/>
      <c r="AW18" s="1082"/>
      <c r="AX18" s="1082"/>
      <c r="AY18" s="1083"/>
      <c r="AZ18" s="232"/>
      <c r="BA18" s="232"/>
      <c r="BB18" s="232"/>
      <c r="BC18" s="232"/>
      <c r="BD18" s="232"/>
      <c r="BE18" s="233"/>
      <c r="BF18" s="233"/>
      <c r="BG18" s="233"/>
      <c r="BH18" s="233"/>
      <c r="BI18" s="233"/>
      <c r="BJ18" s="233"/>
      <c r="BK18" s="233"/>
      <c r="BL18" s="233"/>
      <c r="BM18" s="233"/>
      <c r="BN18" s="233"/>
      <c r="BO18" s="233"/>
      <c r="BP18" s="233"/>
      <c r="BQ18" s="238">
        <v>12</v>
      </c>
      <c r="BR18" s="239"/>
      <c r="BS18" s="992"/>
      <c r="BT18" s="993"/>
      <c r="BU18" s="993"/>
      <c r="BV18" s="993"/>
      <c r="BW18" s="993"/>
      <c r="BX18" s="993"/>
      <c r="BY18" s="993"/>
      <c r="BZ18" s="993"/>
      <c r="CA18" s="993"/>
      <c r="CB18" s="993"/>
      <c r="CC18" s="993"/>
      <c r="CD18" s="993"/>
      <c r="CE18" s="993"/>
      <c r="CF18" s="993"/>
      <c r="CG18" s="1014"/>
      <c r="CH18" s="989"/>
      <c r="CI18" s="990"/>
      <c r="CJ18" s="990"/>
      <c r="CK18" s="990"/>
      <c r="CL18" s="991"/>
      <c r="CM18" s="989"/>
      <c r="CN18" s="990"/>
      <c r="CO18" s="990"/>
      <c r="CP18" s="990"/>
      <c r="CQ18" s="991"/>
      <c r="CR18" s="989"/>
      <c r="CS18" s="990"/>
      <c r="CT18" s="990"/>
      <c r="CU18" s="990"/>
      <c r="CV18" s="991"/>
      <c r="CW18" s="989"/>
      <c r="CX18" s="990"/>
      <c r="CY18" s="990"/>
      <c r="CZ18" s="990"/>
      <c r="DA18" s="991"/>
      <c r="DB18" s="989"/>
      <c r="DC18" s="990"/>
      <c r="DD18" s="990"/>
      <c r="DE18" s="990"/>
      <c r="DF18" s="991"/>
      <c r="DG18" s="989"/>
      <c r="DH18" s="990"/>
      <c r="DI18" s="990"/>
      <c r="DJ18" s="990"/>
      <c r="DK18" s="991"/>
      <c r="DL18" s="989"/>
      <c r="DM18" s="990"/>
      <c r="DN18" s="990"/>
      <c r="DO18" s="990"/>
      <c r="DP18" s="991"/>
      <c r="DQ18" s="989"/>
      <c r="DR18" s="990"/>
      <c r="DS18" s="990"/>
      <c r="DT18" s="990"/>
      <c r="DU18" s="991"/>
      <c r="DV18" s="992"/>
      <c r="DW18" s="993"/>
      <c r="DX18" s="993"/>
      <c r="DY18" s="993"/>
      <c r="DZ18" s="994"/>
      <c r="EA18" s="234"/>
    </row>
    <row r="19" spans="1:131" s="235" customFormat="1" ht="26.25" customHeight="1" x14ac:dyDescent="0.15">
      <c r="A19" s="238">
        <v>13</v>
      </c>
      <c r="B19" s="1030"/>
      <c r="C19" s="1031"/>
      <c r="D19" s="1031"/>
      <c r="E19" s="1031"/>
      <c r="F19" s="1031"/>
      <c r="G19" s="1031"/>
      <c r="H19" s="1031"/>
      <c r="I19" s="1031"/>
      <c r="J19" s="1031"/>
      <c r="K19" s="1031"/>
      <c r="L19" s="1031"/>
      <c r="M19" s="1031"/>
      <c r="N19" s="1031"/>
      <c r="O19" s="1031"/>
      <c r="P19" s="1032"/>
      <c r="Q19" s="1038"/>
      <c r="R19" s="1039"/>
      <c r="S19" s="1039"/>
      <c r="T19" s="1039"/>
      <c r="U19" s="1039"/>
      <c r="V19" s="1039"/>
      <c r="W19" s="1039"/>
      <c r="X19" s="1039"/>
      <c r="Y19" s="1039"/>
      <c r="Z19" s="1039"/>
      <c r="AA19" s="1039"/>
      <c r="AB19" s="1039"/>
      <c r="AC19" s="1039"/>
      <c r="AD19" s="1039"/>
      <c r="AE19" s="1040"/>
      <c r="AF19" s="1035"/>
      <c r="AG19" s="1036"/>
      <c r="AH19" s="1036"/>
      <c r="AI19" s="1036"/>
      <c r="AJ19" s="1037"/>
      <c r="AK19" s="1080"/>
      <c r="AL19" s="1081"/>
      <c r="AM19" s="1081"/>
      <c r="AN19" s="1081"/>
      <c r="AO19" s="1081"/>
      <c r="AP19" s="1081"/>
      <c r="AQ19" s="1081"/>
      <c r="AR19" s="1081"/>
      <c r="AS19" s="1081"/>
      <c r="AT19" s="1081"/>
      <c r="AU19" s="1082"/>
      <c r="AV19" s="1082"/>
      <c r="AW19" s="1082"/>
      <c r="AX19" s="1082"/>
      <c r="AY19" s="1083"/>
      <c r="AZ19" s="232"/>
      <c r="BA19" s="232"/>
      <c r="BB19" s="232"/>
      <c r="BC19" s="232"/>
      <c r="BD19" s="232"/>
      <c r="BE19" s="233"/>
      <c r="BF19" s="233"/>
      <c r="BG19" s="233"/>
      <c r="BH19" s="233"/>
      <c r="BI19" s="233"/>
      <c r="BJ19" s="233"/>
      <c r="BK19" s="233"/>
      <c r="BL19" s="233"/>
      <c r="BM19" s="233"/>
      <c r="BN19" s="233"/>
      <c r="BO19" s="233"/>
      <c r="BP19" s="233"/>
      <c r="BQ19" s="238">
        <v>13</v>
      </c>
      <c r="BR19" s="239"/>
      <c r="BS19" s="992"/>
      <c r="BT19" s="993"/>
      <c r="BU19" s="993"/>
      <c r="BV19" s="993"/>
      <c r="BW19" s="993"/>
      <c r="BX19" s="993"/>
      <c r="BY19" s="993"/>
      <c r="BZ19" s="993"/>
      <c r="CA19" s="993"/>
      <c r="CB19" s="993"/>
      <c r="CC19" s="993"/>
      <c r="CD19" s="993"/>
      <c r="CE19" s="993"/>
      <c r="CF19" s="993"/>
      <c r="CG19" s="1014"/>
      <c r="CH19" s="989"/>
      <c r="CI19" s="990"/>
      <c r="CJ19" s="990"/>
      <c r="CK19" s="990"/>
      <c r="CL19" s="991"/>
      <c r="CM19" s="989"/>
      <c r="CN19" s="990"/>
      <c r="CO19" s="990"/>
      <c r="CP19" s="990"/>
      <c r="CQ19" s="991"/>
      <c r="CR19" s="989"/>
      <c r="CS19" s="990"/>
      <c r="CT19" s="990"/>
      <c r="CU19" s="990"/>
      <c r="CV19" s="991"/>
      <c r="CW19" s="989"/>
      <c r="CX19" s="990"/>
      <c r="CY19" s="990"/>
      <c r="CZ19" s="990"/>
      <c r="DA19" s="991"/>
      <c r="DB19" s="989"/>
      <c r="DC19" s="990"/>
      <c r="DD19" s="990"/>
      <c r="DE19" s="990"/>
      <c r="DF19" s="991"/>
      <c r="DG19" s="989"/>
      <c r="DH19" s="990"/>
      <c r="DI19" s="990"/>
      <c r="DJ19" s="990"/>
      <c r="DK19" s="991"/>
      <c r="DL19" s="989"/>
      <c r="DM19" s="990"/>
      <c r="DN19" s="990"/>
      <c r="DO19" s="990"/>
      <c r="DP19" s="991"/>
      <c r="DQ19" s="989"/>
      <c r="DR19" s="990"/>
      <c r="DS19" s="990"/>
      <c r="DT19" s="990"/>
      <c r="DU19" s="991"/>
      <c r="DV19" s="992"/>
      <c r="DW19" s="993"/>
      <c r="DX19" s="993"/>
      <c r="DY19" s="993"/>
      <c r="DZ19" s="994"/>
      <c r="EA19" s="234"/>
    </row>
    <row r="20" spans="1:131" s="235" customFormat="1" ht="26.25" customHeight="1" x14ac:dyDescent="0.15">
      <c r="A20" s="238">
        <v>14</v>
      </c>
      <c r="B20" s="1030"/>
      <c r="C20" s="1031"/>
      <c r="D20" s="1031"/>
      <c r="E20" s="1031"/>
      <c r="F20" s="1031"/>
      <c r="G20" s="1031"/>
      <c r="H20" s="1031"/>
      <c r="I20" s="1031"/>
      <c r="J20" s="1031"/>
      <c r="K20" s="1031"/>
      <c r="L20" s="1031"/>
      <c r="M20" s="1031"/>
      <c r="N20" s="1031"/>
      <c r="O20" s="1031"/>
      <c r="P20" s="1032"/>
      <c r="Q20" s="1038"/>
      <c r="R20" s="1039"/>
      <c r="S20" s="1039"/>
      <c r="T20" s="1039"/>
      <c r="U20" s="1039"/>
      <c r="V20" s="1039"/>
      <c r="W20" s="1039"/>
      <c r="X20" s="1039"/>
      <c r="Y20" s="1039"/>
      <c r="Z20" s="1039"/>
      <c r="AA20" s="1039"/>
      <c r="AB20" s="1039"/>
      <c r="AC20" s="1039"/>
      <c r="AD20" s="1039"/>
      <c r="AE20" s="1040"/>
      <c r="AF20" s="1035"/>
      <c r="AG20" s="1036"/>
      <c r="AH20" s="1036"/>
      <c r="AI20" s="1036"/>
      <c r="AJ20" s="1037"/>
      <c r="AK20" s="1080"/>
      <c r="AL20" s="1081"/>
      <c r="AM20" s="1081"/>
      <c r="AN20" s="1081"/>
      <c r="AO20" s="1081"/>
      <c r="AP20" s="1081"/>
      <c r="AQ20" s="1081"/>
      <c r="AR20" s="1081"/>
      <c r="AS20" s="1081"/>
      <c r="AT20" s="1081"/>
      <c r="AU20" s="1082"/>
      <c r="AV20" s="1082"/>
      <c r="AW20" s="1082"/>
      <c r="AX20" s="1082"/>
      <c r="AY20" s="1083"/>
      <c r="AZ20" s="232"/>
      <c r="BA20" s="232"/>
      <c r="BB20" s="232"/>
      <c r="BC20" s="232"/>
      <c r="BD20" s="232"/>
      <c r="BE20" s="233"/>
      <c r="BF20" s="233"/>
      <c r="BG20" s="233"/>
      <c r="BH20" s="233"/>
      <c r="BI20" s="233"/>
      <c r="BJ20" s="233"/>
      <c r="BK20" s="233"/>
      <c r="BL20" s="233"/>
      <c r="BM20" s="233"/>
      <c r="BN20" s="233"/>
      <c r="BO20" s="233"/>
      <c r="BP20" s="233"/>
      <c r="BQ20" s="238">
        <v>14</v>
      </c>
      <c r="BR20" s="239"/>
      <c r="BS20" s="992"/>
      <c r="BT20" s="993"/>
      <c r="BU20" s="993"/>
      <c r="BV20" s="993"/>
      <c r="BW20" s="993"/>
      <c r="BX20" s="993"/>
      <c r="BY20" s="993"/>
      <c r="BZ20" s="993"/>
      <c r="CA20" s="993"/>
      <c r="CB20" s="993"/>
      <c r="CC20" s="993"/>
      <c r="CD20" s="993"/>
      <c r="CE20" s="993"/>
      <c r="CF20" s="993"/>
      <c r="CG20" s="1014"/>
      <c r="CH20" s="989"/>
      <c r="CI20" s="990"/>
      <c r="CJ20" s="990"/>
      <c r="CK20" s="990"/>
      <c r="CL20" s="991"/>
      <c r="CM20" s="989"/>
      <c r="CN20" s="990"/>
      <c r="CO20" s="990"/>
      <c r="CP20" s="990"/>
      <c r="CQ20" s="991"/>
      <c r="CR20" s="989"/>
      <c r="CS20" s="990"/>
      <c r="CT20" s="990"/>
      <c r="CU20" s="990"/>
      <c r="CV20" s="991"/>
      <c r="CW20" s="989"/>
      <c r="CX20" s="990"/>
      <c r="CY20" s="990"/>
      <c r="CZ20" s="990"/>
      <c r="DA20" s="991"/>
      <c r="DB20" s="989"/>
      <c r="DC20" s="990"/>
      <c r="DD20" s="990"/>
      <c r="DE20" s="990"/>
      <c r="DF20" s="991"/>
      <c r="DG20" s="989"/>
      <c r="DH20" s="990"/>
      <c r="DI20" s="990"/>
      <c r="DJ20" s="990"/>
      <c r="DK20" s="991"/>
      <c r="DL20" s="989"/>
      <c r="DM20" s="990"/>
      <c r="DN20" s="990"/>
      <c r="DO20" s="990"/>
      <c r="DP20" s="991"/>
      <c r="DQ20" s="989"/>
      <c r="DR20" s="990"/>
      <c r="DS20" s="990"/>
      <c r="DT20" s="990"/>
      <c r="DU20" s="991"/>
      <c r="DV20" s="992"/>
      <c r="DW20" s="993"/>
      <c r="DX20" s="993"/>
      <c r="DY20" s="993"/>
      <c r="DZ20" s="994"/>
      <c r="EA20" s="234"/>
    </row>
    <row r="21" spans="1:131" s="235" customFormat="1" ht="26.25" customHeight="1" thickBot="1" x14ac:dyDescent="0.2">
      <c r="A21" s="238">
        <v>15</v>
      </c>
      <c r="B21" s="1030"/>
      <c r="C21" s="1031"/>
      <c r="D21" s="1031"/>
      <c r="E21" s="1031"/>
      <c r="F21" s="1031"/>
      <c r="G21" s="1031"/>
      <c r="H21" s="1031"/>
      <c r="I21" s="1031"/>
      <c r="J21" s="1031"/>
      <c r="K21" s="1031"/>
      <c r="L21" s="1031"/>
      <c r="M21" s="1031"/>
      <c r="N21" s="1031"/>
      <c r="O21" s="1031"/>
      <c r="P21" s="1032"/>
      <c r="Q21" s="1038"/>
      <c r="R21" s="1039"/>
      <c r="S21" s="1039"/>
      <c r="T21" s="1039"/>
      <c r="U21" s="1039"/>
      <c r="V21" s="1039"/>
      <c r="W21" s="1039"/>
      <c r="X21" s="1039"/>
      <c r="Y21" s="1039"/>
      <c r="Z21" s="1039"/>
      <c r="AA21" s="1039"/>
      <c r="AB21" s="1039"/>
      <c r="AC21" s="1039"/>
      <c r="AD21" s="1039"/>
      <c r="AE21" s="1040"/>
      <c r="AF21" s="1035"/>
      <c r="AG21" s="1036"/>
      <c r="AH21" s="1036"/>
      <c r="AI21" s="1036"/>
      <c r="AJ21" s="1037"/>
      <c r="AK21" s="1080"/>
      <c r="AL21" s="1081"/>
      <c r="AM21" s="1081"/>
      <c r="AN21" s="1081"/>
      <c r="AO21" s="1081"/>
      <c r="AP21" s="1081"/>
      <c r="AQ21" s="1081"/>
      <c r="AR21" s="1081"/>
      <c r="AS21" s="1081"/>
      <c r="AT21" s="1081"/>
      <c r="AU21" s="1082"/>
      <c r="AV21" s="1082"/>
      <c r="AW21" s="1082"/>
      <c r="AX21" s="1082"/>
      <c r="AY21" s="1083"/>
      <c r="AZ21" s="232"/>
      <c r="BA21" s="232"/>
      <c r="BB21" s="232"/>
      <c r="BC21" s="232"/>
      <c r="BD21" s="232"/>
      <c r="BE21" s="233"/>
      <c r="BF21" s="233"/>
      <c r="BG21" s="233"/>
      <c r="BH21" s="233"/>
      <c r="BI21" s="233"/>
      <c r="BJ21" s="233"/>
      <c r="BK21" s="233"/>
      <c r="BL21" s="233"/>
      <c r="BM21" s="233"/>
      <c r="BN21" s="233"/>
      <c r="BO21" s="233"/>
      <c r="BP21" s="233"/>
      <c r="BQ21" s="238">
        <v>15</v>
      </c>
      <c r="BR21" s="239"/>
      <c r="BS21" s="992"/>
      <c r="BT21" s="993"/>
      <c r="BU21" s="993"/>
      <c r="BV21" s="993"/>
      <c r="BW21" s="993"/>
      <c r="BX21" s="993"/>
      <c r="BY21" s="993"/>
      <c r="BZ21" s="993"/>
      <c r="CA21" s="993"/>
      <c r="CB21" s="993"/>
      <c r="CC21" s="993"/>
      <c r="CD21" s="993"/>
      <c r="CE21" s="993"/>
      <c r="CF21" s="993"/>
      <c r="CG21" s="1014"/>
      <c r="CH21" s="989"/>
      <c r="CI21" s="990"/>
      <c r="CJ21" s="990"/>
      <c r="CK21" s="990"/>
      <c r="CL21" s="991"/>
      <c r="CM21" s="989"/>
      <c r="CN21" s="990"/>
      <c r="CO21" s="990"/>
      <c r="CP21" s="990"/>
      <c r="CQ21" s="991"/>
      <c r="CR21" s="989"/>
      <c r="CS21" s="990"/>
      <c r="CT21" s="990"/>
      <c r="CU21" s="990"/>
      <c r="CV21" s="991"/>
      <c r="CW21" s="989"/>
      <c r="CX21" s="990"/>
      <c r="CY21" s="990"/>
      <c r="CZ21" s="990"/>
      <c r="DA21" s="991"/>
      <c r="DB21" s="989"/>
      <c r="DC21" s="990"/>
      <c r="DD21" s="990"/>
      <c r="DE21" s="990"/>
      <c r="DF21" s="991"/>
      <c r="DG21" s="989"/>
      <c r="DH21" s="990"/>
      <c r="DI21" s="990"/>
      <c r="DJ21" s="990"/>
      <c r="DK21" s="991"/>
      <c r="DL21" s="989"/>
      <c r="DM21" s="990"/>
      <c r="DN21" s="990"/>
      <c r="DO21" s="990"/>
      <c r="DP21" s="991"/>
      <c r="DQ21" s="989"/>
      <c r="DR21" s="990"/>
      <c r="DS21" s="990"/>
      <c r="DT21" s="990"/>
      <c r="DU21" s="991"/>
      <c r="DV21" s="992"/>
      <c r="DW21" s="993"/>
      <c r="DX21" s="993"/>
      <c r="DY21" s="993"/>
      <c r="DZ21" s="994"/>
      <c r="EA21" s="234"/>
    </row>
    <row r="22" spans="1:131" s="235" customFormat="1" ht="26.25" customHeight="1" x14ac:dyDescent="0.15">
      <c r="A22" s="238">
        <v>16</v>
      </c>
      <c r="B22" s="1030"/>
      <c r="C22" s="1031"/>
      <c r="D22" s="1031"/>
      <c r="E22" s="1031"/>
      <c r="F22" s="1031"/>
      <c r="G22" s="1031"/>
      <c r="H22" s="1031"/>
      <c r="I22" s="1031"/>
      <c r="J22" s="1031"/>
      <c r="K22" s="1031"/>
      <c r="L22" s="1031"/>
      <c r="M22" s="1031"/>
      <c r="N22" s="1031"/>
      <c r="O22" s="1031"/>
      <c r="P22" s="1032"/>
      <c r="Q22" s="1073"/>
      <c r="R22" s="1074"/>
      <c r="S22" s="1074"/>
      <c r="T22" s="1074"/>
      <c r="U22" s="1074"/>
      <c r="V22" s="1074"/>
      <c r="W22" s="1074"/>
      <c r="X22" s="1074"/>
      <c r="Y22" s="1074"/>
      <c r="Z22" s="1074"/>
      <c r="AA22" s="1074"/>
      <c r="AB22" s="1074"/>
      <c r="AC22" s="1074"/>
      <c r="AD22" s="1074"/>
      <c r="AE22" s="1075"/>
      <c r="AF22" s="1035"/>
      <c r="AG22" s="1036"/>
      <c r="AH22" s="1036"/>
      <c r="AI22" s="1036"/>
      <c r="AJ22" s="1037"/>
      <c r="AK22" s="1076"/>
      <c r="AL22" s="1077"/>
      <c r="AM22" s="1077"/>
      <c r="AN22" s="1077"/>
      <c r="AO22" s="1077"/>
      <c r="AP22" s="1077"/>
      <c r="AQ22" s="1077"/>
      <c r="AR22" s="1077"/>
      <c r="AS22" s="1077"/>
      <c r="AT22" s="1077"/>
      <c r="AU22" s="1078"/>
      <c r="AV22" s="1078"/>
      <c r="AW22" s="1078"/>
      <c r="AX22" s="1078"/>
      <c r="AY22" s="1079"/>
      <c r="AZ22" s="1028" t="s">
        <v>375</v>
      </c>
      <c r="BA22" s="1028"/>
      <c r="BB22" s="1028"/>
      <c r="BC22" s="1028"/>
      <c r="BD22" s="1029"/>
      <c r="BE22" s="233"/>
      <c r="BF22" s="233"/>
      <c r="BG22" s="233"/>
      <c r="BH22" s="233"/>
      <c r="BI22" s="233"/>
      <c r="BJ22" s="233"/>
      <c r="BK22" s="233"/>
      <c r="BL22" s="233"/>
      <c r="BM22" s="233"/>
      <c r="BN22" s="233"/>
      <c r="BO22" s="233"/>
      <c r="BP22" s="233"/>
      <c r="BQ22" s="238">
        <v>16</v>
      </c>
      <c r="BR22" s="239"/>
      <c r="BS22" s="992"/>
      <c r="BT22" s="993"/>
      <c r="BU22" s="993"/>
      <c r="BV22" s="993"/>
      <c r="BW22" s="993"/>
      <c r="BX22" s="993"/>
      <c r="BY22" s="993"/>
      <c r="BZ22" s="993"/>
      <c r="CA22" s="993"/>
      <c r="CB22" s="993"/>
      <c r="CC22" s="993"/>
      <c r="CD22" s="993"/>
      <c r="CE22" s="993"/>
      <c r="CF22" s="993"/>
      <c r="CG22" s="1014"/>
      <c r="CH22" s="989"/>
      <c r="CI22" s="990"/>
      <c r="CJ22" s="990"/>
      <c r="CK22" s="990"/>
      <c r="CL22" s="991"/>
      <c r="CM22" s="989"/>
      <c r="CN22" s="990"/>
      <c r="CO22" s="990"/>
      <c r="CP22" s="990"/>
      <c r="CQ22" s="991"/>
      <c r="CR22" s="989"/>
      <c r="CS22" s="990"/>
      <c r="CT22" s="990"/>
      <c r="CU22" s="990"/>
      <c r="CV22" s="991"/>
      <c r="CW22" s="989"/>
      <c r="CX22" s="990"/>
      <c r="CY22" s="990"/>
      <c r="CZ22" s="990"/>
      <c r="DA22" s="991"/>
      <c r="DB22" s="989"/>
      <c r="DC22" s="990"/>
      <c r="DD22" s="990"/>
      <c r="DE22" s="990"/>
      <c r="DF22" s="991"/>
      <c r="DG22" s="989"/>
      <c r="DH22" s="990"/>
      <c r="DI22" s="990"/>
      <c r="DJ22" s="990"/>
      <c r="DK22" s="991"/>
      <c r="DL22" s="989"/>
      <c r="DM22" s="990"/>
      <c r="DN22" s="990"/>
      <c r="DO22" s="990"/>
      <c r="DP22" s="991"/>
      <c r="DQ22" s="989"/>
      <c r="DR22" s="990"/>
      <c r="DS22" s="990"/>
      <c r="DT22" s="990"/>
      <c r="DU22" s="991"/>
      <c r="DV22" s="992"/>
      <c r="DW22" s="993"/>
      <c r="DX22" s="993"/>
      <c r="DY22" s="993"/>
      <c r="DZ22" s="994"/>
      <c r="EA22" s="234"/>
    </row>
    <row r="23" spans="1:131" s="235" customFormat="1" ht="26.25" customHeight="1" thickBot="1" x14ac:dyDescent="0.2">
      <c r="A23" s="240" t="s">
        <v>376</v>
      </c>
      <c r="B23" s="937" t="s">
        <v>377</v>
      </c>
      <c r="C23" s="938"/>
      <c r="D23" s="938"/>
      <c r="E23" s="938"/>
      <c r="F23" s="938"/>
      <c r="G23" s="938"/>
      <c r="H23" s="938"/>
      <c r="I23" s="938"/>
      <c r="J23" s="938"/>
      <c r="K23" s="938"/>
      <c r="L23" s="938"/>
      <c r="M23" s="938"/>
      <c r="N23" s="938"/>
      <c r="O23" s="938"/>
      <c r="P23" s="948"/>
      <c r="Q23" s="1067">
        <v>13161</v>
      </c>
      <c r="R23" s="1061"/>
      <c r="S23" s="1061"/>
      <c r="T23" s="1061"/>
      <c r="U23" s="1061"/>
      <c r="V23" s="1061">
        <v>12560</v>
      </c>
      <c r="W23" s="1061"/>
      <c r="X23" s="1061"/>
      <c r="Y23" s="1061"/>
      <c r="Z23" s="1061"/>
      <c r="AA23" s="1061">
        <v>601</v>
      </c>
      <c r="AB23" s="1061"/>
      <c r="AC23" s="1061"/>
      <c r="AD23" s="1061"/>
      <c r="AE23" s="1068"/>
      <c r="AF23" s="1069">
        <v>586</v>
      </c>
      <c r="AG23" s="1061"/>
      <c r="AH23" s="1061"/>
      <c r="AI23" s="1061"/>
      <c r="AJ23" s="1070"/>
      <c r="AK23" s="1071"/>
      <c r="AL23" s="1072"/>
      <c r="AM23" s="1072"/>
      <c r="AN23" s="1072"/>
      <c r="AO23" s="1072"/>
      <c r="AP23" s="1061">
        <v>7484</v>
      </c>
      <c r="AQ23" s="1061"/>
      <c r="AR23" s="1061"/>
      <c r="AS23" s="1061"/>
      <c r="AT23" s="1061"/>
      <c r="AU23" s="1062"/>
      <c r="AV23" s="1062"/>
      <c r="AW23" s="1062"/>
      <c r="AX23" s="1062"/>
      <c r="AY23" s="1063"/>
      <c r="AZ23" s="1064" t="s">
        <v>121</v>
      </c>
      <c r="BA23" s="1065"/>
      <c r="BB23" s="1065"/>
      <c r="BC23" s="1065"/>
      <c r="BD23" s="1066"/>
      <c r="BE23" s="233"/>
      <c r="BF23" s="233"/>
      <c r="BG23" s="233"/>
      <c r="BH23" s="233"/>
      <c r="BI23" s="233"/>
      <c r="BJ23" s="233"/>
      <c r="BK23" s="233"/>
      <c r="BL23" s="233"/>
      <c r="BM23" s="233"/>
      <c r="BN23" s="233"/>
      <c r="BO23" s="233"/>
      <c r="BP23" s="233"/>
      <c r="BQ23" s="238">
        <v>17</v>
      </c>
      <c r="BR23" s="239"/>
      <c r="BS23" s="992"/>
      <c r="BT23" s="993"/>
      <c r="BU23" s="993"/>
      <c r="BV23" s="993"/>
      <c r="BW23" s="993"/>
      <c r="BX23" s="993"/>
      <c r="BY23" s="993"/>
      <c r="BZ23" s="993"/>
      <c r="CA23" s="993"/>
      <c r="CB23" s="993"/>
      <c r="CC23" s="993"/>
      <c r="CD23" s="993"/>
      <c r="CE23" s="993"/>
      <c r="CF23" s="993"/>
      <c r="CG23" s="1014"/>
      <c r="CH23" s="989"/>
      <c r="CI23" s="990"/>
      <c r="CJ23" s="990"/>
      <c r="CK23" s="990"/>
      <c r="CL23" s="991"/>
      <c r="CM23" s="989"/>
      <c r="CN23" s="990"/>
      <c r="CO23" s="990"/>
      <c r="CP23" s="990"/>
      <c r="CQ23" s="991"/>
      <c r="CR23" s="989"/>
      <c r="CS23" s="990"/>
      <c r="CT23" s="990"/>
      <c r="CU23" s="990"/>
      <c r="CV23" s="991"/>
      <c r="CW23" s="989"/>
      <c r="CX23" s="990"/>
      <c r="CY23" s="990"/>
      <c r="CZ23" s="990"/>
      <c r="DA23" s="991"/>
      <c r="DB23" s="989"/>
      <c r="DC23" s="990"/>
      <c r="DD23" s="990"/>
      <c r="DE23" s="990"/>
      <c r="DF23" s="991"/>
      <c r="DG23" s="989"/>
      <c r="DH23" s="990"/>
      <c r="DI23" s="990"/>
      <c r="DJ23" s="990"/>
      <c r="DK23" s="991"/>
      <c r="DL23" s="989"/>
      <c r="DM23" s="990"/>
      <c r="DN23" s="990"/>
      <c r="DO23" s="990"/>
      <c r="DP23" s="991"/>
      <c r="DQ23" s="989"/>
      <c r="DR23" s="990"/>
      <c r="DS23" s="990"/>
      <c r="DT23" s="990"/>
      <c r="DU23" s="991"/>
      <c r="DV23" s="992"/>
      <c r="DW23" s="993"/>
      <c r="DX23" s="993"/>
      <c r="DY23" s="993"/>
      <c r="DZ23" s="994"/>
      <c r="EA23" s="234"/>
    </row>
    <row r="24" spans="1:131" s="235" customFormat="1" ht="26.25" customHeight="1" x14ac:dyDescent="0.15">
      <c r="A24" s="1060" t="s">
        <v>378</v>
      </c>
      <c r="B24" s="1060"/>
      <c r="C24" s="1060"/>
      <c r="D24" s="1060"/>
      <c r="E24" s="1060"/>
      <c r="F24" s="1060"/>
      <c r="G24" s="1060"/>
      <c r="H24" s="1060"/>
      <c r="I24" s="1060"/>
      <c r="J24" s="1060"/>
      <c r="K24" s="1060"/>
      <c r="L24" s="1060"/>
      <c r="M24" s="1060"/>
      <c r="N24" s="1060"/>
      <c r="O24" s="1060"/>
      <c r="P24" s="1060"/>
      <c r="Q24" s="1060"/>
      <c r="R24" s="1060"/>
      <c r="S24" s="1060"/>
      <c r="T24" s="1060"/>
      <c r="U24" s="1060"/>
      <c r="V24" s="1060"/>
      <c r="W24" s="1060"/>
      <c r="X24" s="1060"/>
      <c r="Y24" s="1060"/>
      <c r="Z24" s="1060"/>
      <c r="AA24" s="1060"/>
      <c r="AB24" s="1060"/>
      <c r="AC24" s="1060"/>
      <c r="AD24" s="1060"/>
      <c r="AE24" s="1060"/>
      <c r="AF24" s="1060"/>
      <c r="AG24" s="1060"/>
      <c r="AH24" s="1060"/>
      <c r="AI24" s="1060"/>
      <c r="AJ24" s="1060"/>
      <c r="AK24" s="1060"/>
      <c r="AL24" s="1060"/>
      <c r="AM24" s="1060"/>
      <c r="AN24" s="1060"/>
      <c r="AO24" s="1060"/>
      <c r="AP24" s="1060"/>
      <c r="AQ24" s="1060"/>
      <c r="AR24" s="1060"/>
      <c r="AS24" s="1060"/>
      <c r="AT24" s="1060"/>
      <c r="AU24" s="1060"/>
      <c r="AV24" s="1060"/>
      <c r="AW24" s="1060"/>
      <c r="AX24" s="1060"/>
      <c r="AY24" s="1060"/>
      <c r="AZ24" s="232"/>
      <c r="BA24" s="232"/>
      <c r="BB24" s="232"/>
      <c r="BC24" s="232"/>
      <c r="BD24" s="232"/>
      <c r="BE24" s="233"/>
      <c r="BF24" s="233"/>
      <c r="BG24" s="233"/>
      <c r="BH24" s="233"/>
      <c r="BI24" s="233"/>
      <c r="BJ24" s="233"/>
      <c r="BK24" s="233"/>
      <c r="BL24" s="233"/>
      <c r="BM24" s="233"/>
      <c r="BN24" s="233"/>
      <c r="BO24" s="233"/>
      <c r="BP24" s="233"/>
      <c r="BQ24" s="238">
        <v>18</v>
      </c>
      <c r="BR24" s="239"/>
      <c r="BS24" s="992"/>
      <c r="BT24" s="993"/>
      <c r="BU24" s="993"/>
      <c r="BV24" s="993"/>
      <c r="BW24" s="993"/>
      <c r="BX24" s="993"/>
      <c r="BY24" s="993"/>
      <c r="BZ24" s="993"/>
      <c r="CA24" s="993"/>
      <c r="CB24" s="993"/>
      <c r="CC24" s="993"/>
      <c r="CD24" s="993"/>
      <c r="CE24" s="993"/>
      <c r="CF24" s="993"/>
      <c r="CG24" s="1014"/>
      <c r="CH24" s="989"/>
      <c r="CI24" s="990"/>
      <c r="CJ24" s="990"/>
      <c r="CK24" s="990"/>
      <c r="CL24" s="991"/>
      <c r="CM24" s="989"/>
      <c r="CN24" s="990"/>
      <c r="CO24" s="990"/>
      <c r="CP24" s="990"/>
      <c r="CQ24" s="991"/>
      <c r="CR24" s="989"/>
      <c r="CS24" s="990"/>
      <c r="CT24" s="990"/>
      <c r="CU24" s="990"/>
      <c r="CV24" s="991"/>
      <c r="CW24" s="989"/>
      <c r="CX24" s="990"/>
      <c r="CY24" s="990"/>
      <c r="CZ24" s="990"/>
      <c r="DA24" s="991"/>
      <c r="DB24" s="989"/>
      <c r="DC24" s="990"/>
      <c r="DD24" s="990"/>
      <c r="DE24" s="990"/>
      <c r="DF24" s="991"/>
      <c r="DG24" s="989"/>
      <c r="DH24" s="990"/>
      <c r="DI24" s="990"/>
      <c r="DJ24" s="990"/>
      <c r="DK24" s="991"/>
      <c r="DL24" s="989"/>
      <c r="DM24" s="990"/>
      <c r="DN24" s="990"/>
      <c r="DO24" s="990"/>
      <c r="DP24" s="991"/>
      <c r="DQ24" s="989"/>
      <c r="DR24" s="990"/>
      <c r="DS24" s="990"/>
      <c r="DT24" s="990"/>
      <c r="DU24" s="991"/>
      <c r="DV24" s="992"/>
      <c r="DW24" s="993"/>
      <c r="DX24" s="993"/>
      <c r="DY24" s="993"/>
      <c r="DZ24" s="994"/>
      <c r="EA24" s="234"/>
    </row>
    <row r="25" spans="1:131" ht="26.25" customHeight="1" thickBot="1" x14ac:dyDescent="0.2">
      <c r="A25" s="1059" t="s">
        <v>379</v>
      </c>
      <c r="B25" s="1059"/>
      <c r="C25" s="1059"/>
      <c r="D25" s="1059"/>
      <c r="E25" s="1059"/>
      <c r="F25" s="1059"/>
      <c r="G25" s="1059"/>
      <c r="H25" s="1059"/>
      <c r="I25" s="1059"/>
      <c r="J25" s="1059"/>
      <c r="K25" s="1059"/>
      <c r="L25" s="1059"/>
      <c r="M25" s="1059"/>
      <c r="N25" s="1059"/>
      <c r="O25" s="1059"/>
      <c r="P25" s="1059"/>
      <c r="Q25" s="1059"/>
      <c r="R25" s="1059"/>
      <c r="S25" s="1059"/>
      <c r="T25" s="1059"/>
      <c r="U25" s="1059"/>
      <c r="V25" s="1059"/>
      <c r="W25" s="1059"/>
      <c r="X25" s="1059"/>
      <c r="Y25" s="1059"/>
      <c r="Z25" s="1059"/>
      <c r="AA25" s="1059"/>
      <c r="AB25" s="1059"/>
      <c r="AC25" s="1059"/>
      <c r="AD25" s="1059"/>
      <c r="AE25" s="1059"/>
      <c r="AF25" s="1059"/>
      <c r="AG25" s="1059"/>
      <c r="AH25" s="1059"/>
      <c r="AI25" s="1059"/>
      <c r="AJ25" s="1059"/>
      <c r="AK25" s="1059"/>
      <c r="AL25" s="1059"/>
      <c r="AM25" s="1059"/>
      <c r="AN25" s="1059"/>
      <c r="AO25" s="1059"/>
      <c r="AP25" s="1059"/>
      <c r="AQ25" s="1059"/>
      <c r="AR25" s="1059"/>
      <c r="AS25" s="1059"/>
      <c r="AT25" s="1059"/>
      <c r="AU25" s="1059"/>
      <c r="AV25" s="1059"/>
      <c r="AW25" s="1059"/>
      <c r="AX25" s="1059"/>
      <c r="AY25" s="1059"/>
      <c r="AZ25" s="1059"/>
      <c r="BA25" s="1059"/>
      <c r="BB25" s="1059"/>
      <c r="BC25" s="1059"/>
      <c r="BD25" s="1059"/>
      <c r="BE25" s="1059"/>
      <c r="BF25" s="1059"/>
      <c r="BG25" s="1059"/>
      <c r="BH25" s="1059"/>
      <c r="BI25" s="1059"/>
      <c r="BJ25" s="232"/>
      <c r="BK25" s="232"/>
      <c r="BL25" s="232"/>
      <c r="BM25" s="232"/>
      <c r="BN25" s="232"/>
      <c r="BO25" s="241"/>
      <c r="BP25" s="241"/>
      <c r="BQ25" s="238">
        <v>19</v>
      </c>
      <c r="BR25" s="239"/>
      <c r="BS25" s="992"/>
      <c r="BT25" s="993"/>
      <c r="BU25" s="993"/>
      <c r="BV25" s="993"/>
      <c r="BW25" s="993"/>
      <c r="BX25" s="993"/>
      <c r="BY25" s="993"/>
      <c r="BZ25" s="993"/>
      <c r="CA25" s="993"/>
      <c r="CB25" s="993"/>
      <c r="CC25" s="993"/>
      <c r="CD25" s="993"/>
      <c r="CE25" s="993"/>
      <c r="CF25" s="993"/>
      <c r="CG25" s="1014"/>
      <c r="CH25" s="989"/>
      <c r="CI25" s="990"/>
      <c r="CJ25" s="990"/>
      <c r="CK25" s="990"/>
      <c r="CL25" s="991"/>
      <c r="CM25" s="989"/>
      <c r="CN25" s="990"/>
      <c r="CO25" s="990"/>
      <c r="CP25" s="990"/>
      <c r="CQ25" s="991"/>
      <c r="CR25" s="989"/>
      <c r="CS25" s="990"/>
      <c r="CT25" s="990"/>
      <c r="CU25" s="990"/>
      <c r="CV25" s="991"/>
      <c r="CW25" s="989"/>
      <c r="CX25" s="990"/>
      <c r="CY25" s="990"/>
      <c r="CZ25" s="990"/>
      <c r="DA25" s="991"/>
      <c r="DB25" s="989"/>
      <c r="DC25" s="990"/>
      <c r="DD25" s="990"/>
      <c r="DE25" s="990"/>
      <c r="DF25" s="991"/>
      <c r="DG25" s="989"/>
      <c r="DH25" s="990"/>
      <c r="DI25" s="990"/>
      <c r="DJ25" s="990"/>
      <c r="DK25" s="991"/>
      <c r="DL25" s="989"/>
      <c r="DM25" s="990"/>
      <c r="DN25" s="990"/>
      <c r="DO25" s="990"/>
      <c r="DP25" s="991"/>
      <c r="DQ25" s="989"/>
      <c r="DR25" s="990"/>
      <c r="DS25" s="990"/>
      <c r="DT25" s="990"/>
      <c r="DU25" s="991"/>
      <c r="DV25" s="992"/>
      <c r="DW25" s="993"/>
      <c r="DX25" s="993"/>
      <c r="DY25" s="993"/>
      <c r="DZ25" s="994"/>
      <c r="EA25" s="230"/>
    </row>
    <row r="26" spans="1:131" ht="26.25" customHeight="1" x14ac:dyDescent="0.15">
      <c r="A26" s="995" t="s">
        <v>357</v>
      </c>
      <c r="B26" s="996"/>
      <c r="C26" s="996"/>
      <c r="D26" s="996"/>
      <c r="E26" s="996"/>
      <c r="F26" s="996"/>
      <c r="G26" s="996"/>
      <c r="H26" s="996"/>
      <c r="I26" s="996"/>
      <c r="J26" s="996"/>
      <c r="K26" s="996"/>
      <c r="L26" s="996"/>
      <c r="M26" s="996"/>
      <c r="N26" s="996"/>
      <c r="O26" s="996"/>
      <c r="P26" s="997"/>
      <c r="Q26" s="1001" t="s">
        <v>380</v>
      </c>
      <c r="R26" s="1002"/>
      <c r="S26" s="1002"/>
      <c r="T26" s="1002"/>
      <c r="U26" s="1003"/>
      <c r="V26" s="1001" t="s">
        <v>381</v>
      </c>
      <c r="W26" s="1002"/>
      <c r="X26" s="1002"/>
      <c r="Y26" s="1002"/>
      <c r="Z26" s="1003"/>
      <c r="AA26" s="1001" t="s">
        <v>382</v>
      </c>
      <c r="AB26" s="1002"/>
      <c r="AC26" s="1002"/>
      <c r="AD26" s="1002"/>
      <c r="AE26" s="1002"/>
      <c r="AF26" s="1055" t="s">
        <v>383</v>
      </c>
      <c r="AG26" s="1008"/>
      <c r="AH26" s="1008"/>
      <c r="AI26" s="1008"/>
      <c r="AJ26" s="1056"/>
      <c r="AK26" s="1002" t="s">
        <v>384</v>
      </c>
      <c r="AL26" s="1002"/>
      <c r="AM26" s="1002"/>
      <c r="AN26" s="1002"/>
      <c r="AO26" s="1003"/>
      <c r="AP26" s="1001" t="s">
        <v>385</v>
      </c>
      <c r="AQ26" s="1002"/>
      <c r="AR26" s="1002"/>
      <c r="AS26" s="1002"/>
      <c r="AT26" s="1003"/>
      <c r="AU26" s="1001" t="s">
        <v>386</v>
      </c>
      <c r="AV26" s="1002"/>
      <c r="AW26" s="1002"/>
      <c r="AX26" s="1002"/>
      <c r="AY26" s="1003"/>
      <c r="AZ26" s="1001" t="s">
        <v>387</v>
      </c>
      <c r="BA26" s="1002"/>
      <c r="BB26" s="1002"/>
      <c r="BC26" s="1002"/>
      <c r="BD26" s="1003"/>
      <c r="BE26" s="1001" t="s">
        <v>364</v>
      </c>
      <c r="BF26" s="1002"/>
      <c r="BG26" s="1002"/>
      <c r="BH26" s="1002"/>
      <c r="BI26" s="1015"/>
      <c r="BJ26" s="232"/>
      <c r="BK26" s="232"/>
      <c r="BL26" s="232"/>
      <c r="BM26" s="232"/>
      <c r="BN26" s="232"/>
      <c r="BO26" s="241"/>
      <c r="BP26" s="241"/>
      <c r="BQ26" s="238">
        <v>20</v>
      </c>
      <c r="BR26" s="239"/>
      <c r="BS26" s="992"/>
      <c r="BT26" s="993"/>
      <c r="BU26" s="993"/>
      <c r="BV26" s="993"/>
      <c r="BW26" s="993"/>
      <c r="BX26" s="993"/>
      <c r="BY26" s="993"/>
      <c r="BZ26" s="993"/>
      <c r="CA26" s="993"/>
      <c r="CB26" s="993"/>
      <c r="CC26" s="993"/>
      <c r="CD26" s="993"/>
      <c r="CE26" s="993"/>
      <c r="CF26" s="993"/>
      <c r="CG26" s="1014"/>
      <c r="CH26" s="989"/>
      <c r="CI26" s="990"/>
      <c r="CJ26" s="990"/>
      <c r="CK26" s="990"/>
      <c r="CL26" s="991"/>
      <c r="CM26" s="989"/>
      <c r="CN26" s="990"/>
      <c r="CO26" s="990"/>
      <c r="CP26" s="990"/>
      <c r="CQ26" s="991"/>
      <c r="CR26" s="989"/>
      <c r="CS26" s="990"/>
      <c r="CT26" s="990"/>
      <c r="CU26" s="990"/>
      <c r="CV26" s="991"/>
      <c r="CW26" s="989"/>
      <c r="CX26" s="990"/>
      <c r="CY26" s="990"/>
      <c r="CZ26" s="990"/>
      <c r="DA26" s="991"/>
      <c r="DB26" s="989"/>
      <c r="DC26" s="990"/>
      <c r="DD26" s="990"/>
      <c r="DE26" s="990"/>
      <c r="DF26" s="991"/>
      <c r="DG26" s="989"/>
      <c r="DH26" s="990"/>
      <c r="DI26" s="990"/>
      <c r="DJ26" s="990"/>
      <c r="DK26" s="991"/>
      <c r="DL26" s="989"/>
      <c r="DM26" s="990"/>
      <c r="DN26" s="990"/>
      <c r="DO26" s="990"/>
      <c r="DP26" s="991"/>
      <c r="DQ26" s="989"/>
      <c r="DR26" s="990"/>
      <c r="DS26" s="990"/>
      <c r="DT26" s="990"/>
      <c r="DU26" s="991"/>
      <c r="DV26" s="992"/>
      <c r="DW26" s="993"/>
      <c r="DX26" s="993"/>
      <c r="DY26" s="993"/>
      <c r="DZ26" s="994"/>
      <c r="EA26" s="230"/>
    </row>
    <row r="27" spans="1:131" ht="26.25" customHeight="1" thickBot="1" x14ac:dyDescent="0.2">
      <c r="A27" s="998"/>
      <c r="B27" s="999"/>
      <c r="C27" s="999"/>
      <c r="D27" s="999"/>
      <c r="E27" s="999"/>
      <c r="F27" s="999"/>
      <c r="G27" s="999"/>
      <c r="H27" s="999"/>
      <c r="I27" s="999"/>
      <c r="J27" s="999"/>
      <c r="K27" s="999"/>
      <c r="L27" s="999"/>
      <c r="M27" s="999"/>
      <c r="N27" s="999"/>
      <c r="O27" s="999"/>
      <c r="P27" s="1000"/>
      <c r="Q27" s="1004"/>
      <c r="R27" s="1005"/>
      <c r="S27" s="1005"/>
      <c r="T27" s="1005"/>
      <c r="U27" s="1006"/>
      <c r="V27" s="1004"/>
      <c r="W27" s="1005"/>
      <c r="X27" s="1005"/>
      <c r="Y27" s="1005"/>
      <c r="Z27" s="1006"/>
      <c r="AA27" s="1004"/>
      <c r="AB27" s="1005"/>
      <c r="AC27" s="1005"/>
      <c r="AD27" s="1005"/>
      <c r="AE27" s="1005"/>
      <c r="AF27" s="1057"/>
      <c r="AG27" s="1011"/>
      <c r="AH27" s="1011"/>
      <c r="AI27" s="1011"/>
      <c r="AJ27" s="1058"/>
      <c r="AK27" s="1005"/>
      <c r="AL27" s="1005"/>
      <c r="AM27" s="1005"/>
      <c r="AN27" s="1005"/>
      <c r="AO27" s="1006"/>
      <c r="AP27" s="1004"/>
      <c r="AQ27" s="1005"/>
      <c r="AR27" s="1005"/>
      <c r="AS27" s="1005"/>
      <c r="AT27" s="1006"/>
      <c r="AU27" s="1004"/>
      <c r="AV27" s="1005"/>
      <c r="AW27" s="1005"/>
      <c r="AX27" s="1005"/>
      <c r="AY27" s="1006"/>
      <c r="AZ27" s="1004"/>
      <c r="BA27" s="1005"/>
      <c r="BB27" s="1005"/>
      <c r="BC27" s="1005"/>
      <c r="BD27" s="1006"/>
      <c r="BE27" s="1004"/>
      <c r="BF27" s="1005"/>
      <c r="BG27" s="1005"/>
      <c r="BH27" s="1005"/>
      <c r="BI27" s="1016"/>
      <c r="BJ27" s="232"/>
      <c r="BK27" s="232"/>
      <c r="BL27" s="232"/>
      <c r="BM27" s="232"/>
      <c r="BN27" s="232"/>
      <c r="BO27" s="241"/>
      <c r="BP27" s="241"/>
      <c r="BQ27" s="238">
        <v>21</v>
      </c>
      <c r="BR27" s="239"/>
      <c r="BS27" s="992"/>
      <c r="BT27" s="993"/>
      <c r="BU27" s="993"/>
      <c r="BV27" s="993"/>
      <c r="BW27" s="993"/>
      <c r="BX27" s="993"/>
      <c r="BY27" s="993"/>
      <c r="BZ27" s="993"/>
      <c r="CA27" s="993"/>
      <c r="CB27" s="993"/>
      <c r="CC27" s="993"/>
      <c r="CD27" s="993"/>
      <c r="CE27" s="993"/>
      <c r="CF27" s="993"/>
      <c r="CG27" s="1014"/>
      <c r="CH27" s="989"/>
      <c r="CI27" s="990"/>
      <c r="CJ27" s="990"/>
      <c r="CK27" s="990"/>
      <c r="CL27" s="991"/>
      <c r="CM27" s="989"/>
      <c r="CN27" s="990"/>
      <c r="CO27" s="990"/>
      <c r="CP27" s="990"/>
      <c r="CQ27" s="991"/>
      <c r="CR27" s="989"/>
      <c r="CS27" s="990"/>
      <c r="CT27" s="990"/>
      <c r="CU27" s="990"/>
      <c r="CV27" s="991"/>
      <c r="CW27" s="989"/>
      <c r="CX27" s="990"/>
      <c r="CY27" s="990"/>
      <c r="CZ27" s="990"/>
      <c r="DA27" s="991"/>
      <c r="DB27" s="989"/>
      <c r="DC27" s="990"/>
      <c r="DD27" s="990"/>
      <c r="DE27" s="990"/>
      <c r="DF27" s="991"/>
      <c r="DG27" s="989"/>
      <c r="DH27" s="990"/>
      <c r="DI27" s="990"/>
      <c r="DJ27" s="990"/>
      <c r="DK27" s="991"/>
      <c r="DL27" s="989"/>
      <c r="DM27" s="990"/>
      <c r="DN27" s="990"/>
      <c r="DO27" s="990"/>
      <c r="DP27" s="991"/>
      <c r="DQ27" s="989"/>
      <c r="DR27" s="990"/>
      <c r="DS27" s="990"/>
      <c r="DT27" s="990"/>
      <c r="DU27" s="991"/>
      <c r="DV27" s="992"/>
      <c r="DW27" s="993"/>
      <c r="DX27" s="993"/>
      <c r="DY27" s="993"/>
      <c r="DZ27" s="994"/>
      <c r="EA27" s="230"/>
    </row>
    <row r="28" spans="1:131" ht="26.25" customHeight="1" thickTop="1" x14ac:dyDescent="0.15">
      <c r="A28" s="242">
        <v>1</v>
      </c>
      <c r="B28" s="1047" t="s">
        <v>388</v>
      </c>
      <c r="C28" s="1048"/>
      <c r="D28" s="1048"/>
      <c r="E28" s="1048"/>
      <c r="F28" s="1048"/>
      <c r="G28" s="1048"/>
      <c r="H28" s="1048"/>
      <c r="I28" s="1048"/>
      <c r="J28" s="1048"/>
      <c r="K28" s="1048"/>
      <c r="L28" s="1048"/>
      <c r="M28" s="1048"/>
      <c r="N28" s="1048"/>
      <c r="O28" s="1048"/>
      <c r="P28" s="1049"/>
      <c r="Q28" s="1050">
        <v>3202</v>
      </c>
      <c r="R28" s="1051"/>
      <c r="S28" s="1051"/>
      <c r="T28" s="1051"/>
      <c r="U28" s="1051"/>
      <c r="V28" s="1051">
        <v>3154</v>
      </c>
      <c r="W28" s="1051"/>
      <c r="X28" s="1051"/>
      <c r="Y28" s="1051"/>
      <c r="Z28" s="1051"/>
      <c r="AA28" s="1051">
        <v>48</v>
      </c>
      <c r="AB28" s="1051"/>
      <c r="AC28" s="1051"/>
      <c r="AD28" s="1051"/>
      <c r="AE28" s="1052"/>
      <c r="AF28" s="1053">
        <v>48</v>
      </c>
      <c r="AG28" s="1051"/>
      <c r="AH28" s="1051"/>
      <c r="AI28" s="1051"/>
      <c r="AJ28" s="1054"/>
      <c r="AK28" s="1042">
        <v>244</v>
      </c>
      <c r="AL28" s="1043"/>
      <c r="AM28" s="1043"/>
      <c r="AN28" s="1043"/>
      <c r="AO28" s="1043"/>
      <c r="AP28" s="1043" t="s">
        <v>564</v>
      </c>
      <c r="AQ28" s="1043"/>
      <c r="AR28" s="1043"/>
      <c r="AS28" s="1043"/>
      <c r="AT28" s="1043"/>
      <c r="AU28" s="1043" t="s">
        <v>486</v>
      </c>
      <c r="AV28" s="1043"/>
      <c r="AW28" s="1043"/>
      <c r="AX28" s="1043"/>
      <c r="AY28" s="1043"/>
      <c r="AZ28" s="1044" t="s">
        <v>486</v>
      </c>
      <c r="BA28" s="1044"/>
      <c r="BB28" s="1044"/>
      <c r="BC28" s="1044"/>
      <c r="BD28" s="1044"/>
      <c r="BE28" s="1045"/>
      <c r="BF28" s="1045"/>
      <c r="BG28" s="1045"/>
      <c r="BH28" s="1045"/>
      <c r="BI28" s="1046"/>
      <c r="BJ28" s="232"/>
      <c r="BK28" s="232"/>
      <c r="BL28" s="232"/>
      <c r="BM28" s="232"/>
      <c r="BN28" s="232"/>
      <c r="BO28" s="241"/>
      <c r="BP28" s="241"/>
      <c r="BQ28" s="238">
        <v>22</v>
      </c>
      <c r="BR28" s="239"/>
      <c r="BS28" s="992"/>
      <c r="BT28" s="993"/>
      <c r="BU28" s="993"/>
      <c r="BV28" s="993"/>
      <c r="BW28" s="993"/>
      <c r="BX28" s="993"/>
      <c r="BY28" s="993"/>
      <c r="BZ28" s="993"/>
      <c r="CA28" s="993"/>
      <c r="CB28" s="993"/>
      <c r="CC28" s="993"/>
      <c r="CD28" s="993"/>
      <c r="CE28" s="993"/>
      <c r="CF28" s="993"/>
      <c r="CG28" s="1014"/>
      <c r="CH28" s="989"/>
      <c r="CI28" s="990"/>
      <c r="CJ28" s="990"/>
      <c r="CK28" s="990"/>
      <c r="CL28" s="991"/>
      <c r="CM28" s="989"/>
      <c r="CN28" s="990"/>
      <c r="CO28" s="990"/>
      <c r="CP28" s="990"/>
      <c r="CQ28" s="991"/>
      <c r="CR28" s="989"/>
      <c r="CS28" s="990"/>
      <c r="CT28" s="990"/>
      <c r="CU28" s="990"/>
      <c r="CV28" s="991"/>
      <c r="CW28" s="989"/>
      <c r="CX28" s="990"/>
      <c r="CY28" s="990"/>
      <c r="CZ28" s="990"/>
      <c r="DA28" s="991"/>
      <c r="DB28" s="989"/>
      <c r="DC28" s="990"/>
      <c r="DD28" s="990"/>
      <c r="DE28" s="990"/>
      <c r="DF28" s="991"/>
      <c r="DG28" s="989"/>
      <c r="DH28" s="990"/>
      <c r="DI28" s="990"/>
      <c r="DJ28" s="990"/>
      <c r="DK28" s="991"/>
      <c r="DL28" s="989"/>
      <c r="DM28" s="990"/>
      <c r="DN28" s="990"/>
      <c r="DO28" s="990"/>
      <c r="DP28" s="991"/>
      <c r="DQ28" s="989"/>
      <c r="DR28" s="990"/>
      <c r="DS28" s="990"/>
      <c r="DT28" s="990"/>
      <c r="DU28" s="991"/>
      <c r="DV28" s="992"/>
      <c r="DW28" s="993"/>
      <c r="DX28" s="993"/>
      <c r="DY28" s="993"/>
      <c r="DZ28" s="994"/>
      <c r="EA28" s="230"/>
    </row>
    <row r="29" spans="1:131" ht="26.25" customHeight="1" x14ac:dyDescent="0.15">
      <c r="A29" s="242">
        <v>2</v>
      </c>
      <c r="B29" s="1030" t="s">
        <v>389</v>
      </c>
      <c r="C29" s="1031"/>
      <c r="D29" s="1031"/>
      <c r="E29" s="1031"/>
      <c r="F29" s="1031"/>
      <c r="G29" s="1031"/>
      <c r="H29" s="1031"/>
      <c r="I29" s="1031"/>
      <c r="J29" s="1031"/>
      <c r="K29" s="1031"/>
      <c r="L29" s="1031"/>
      <c r="M29" s="1031"/>
      <c r="N29" s="1031"/>
      <c r="O29" s="1031"/>
      <c r="P29" s="1032"/>
      <c r="Q29" s="1038">
        <v>3231</v>
      </c>
      <c r="R29" s="1039"/>
      <c r="S29" s="1039"/>
      <c r="T29" s="1039"/>
      <c r="U29" s="1039"/>
      <c r="V29" s="1039">
        <v>3131</v>
      </c>
      <c r="W29" s="1039"/>
      <c r="X29" s="1039"/>
      <c r="Y29" s="1039"/>
      <c r="Z29" s="1039"/>
      <c r="AA29" s="1039">
        <v>100</v>
      </c>
      <c r="AB29" s="1039"/>
      <c r="AC29" s="1039"/>
      <c r="AD29" s="1039"/>
      <c r="AE29" s="1040"/>
      <c r="AF29" s="1035">
        <v>100</v>
      </c>
      <c r="AG29" s="1036"/>
      <c r="AH29" s="1036"/>
      <c r="AI29" s="1036"/>
      <c r="AJ29" s="1037"/>
      <c r="AK29" s="980">
        <v>458</v>
      </c>
      <c r="AL29" s="971"/>
      <c r="AM29" s="971"/>
      <c r="AN29" s="971"/>
      <c r="AO29" s="971"/>
      <c r="AP29" s="971" t="s">
        <v>486</v>
      </c>
      <c r="AQ29" s="971"/>
      <c r="AR29" s="971"/>
      <c r="AS29" s="971"/>
      <c r="AT29" s="971"/>
      <c r="AU29" s="971" t="s">
        <v>486</v>
      </c>
      <c r="AV29" s="971"/>
      <c r="AW29" s="971"/>
      <c r="AX29" s="971"/>
      <c r="AY29" s="971"/>
      <c r="AZ29" s="1041" t="s">
        <v>486</v>
      </c>
      <c r="BA29" s="1041"/>
      <c r="BB29" s="1041"/>
      <c r="BC29" s="1041"/>
      <c r="BD29" s="1041"/>
      <c r="BE29" s="972"/>
      <c r="BF29" s="972"/>
      <c r="BG29" s="972"/>
      <c r="BH29" s="972"/>
      <c r="BI29" s="973"/>
      <c r="BJ29" s="232"/>
      <c r="BK29" s="232"/>
      <c r="BL29" s="232"/>
      <c r="BM29" s="232"/>
      <c r="BN29" s="232"/>
      <c r="BO29" s="241"/>
      <c r="BP29" s="241"/>
      <c r="BQ29" s="238">
        <v>23</v>
      </c>
      <c r="BR29" s="239"/>
      <c r="BS29" s="992"/>
      <c r="BT29" s="993"/>
      <c r="BU29" s="993"/>
      <c r="BV29" s="993"/>
      <c r="BW29" s="993"/>
      <c r="BX29" s="993"/>
      <c r="BY29" s="993"/>
      <c r="BZ29" s="993"/>
      <c r="CA29" s="993"/>
      <c r="CB29" s="993"/>
      <c r="CC29" s="993"/>
      <c r="CD29" s="993"/>
      <c r="CE29" s="993"/>
      <c r="CF29" s="993"/>
      <c r="CG29" s="1014"/>
      <c r="CH29" s="989"/>
      <c r="CI29" s="990"/>
      <c r="CJ29" s="990"/>
      <c r="CK29" s="990"/>
      <c r="CL29" s="991"/>
      <c r="CM29" s="989"/>
      <c r="CN29" s="990"/>
      <c r="CO29" s="990"/>
      <c r="CP29" s="990"/>
      <c r="CQ29" s="991"/>
      <c r="CR29" s="989"/>
      <c r="CS29" s="990"/>
      <c r="CT29" s="990"/>
      <c r="CU29" s="990"/>
      <c r="CV29" s="991"/>
      <c r="CW29" s="989"/>
      <c r="CX29" s="990"/>
      <c r="CY29" s="990"/>
      <c r="CZ29" s="990"/>
      <c r="DA29" s="991"/>
      <c r="DB29" s="989"/>
      <c r="DC29" s="990"/>
      <c r="DD29" s="990"/>
      <c r="DE29" s="990"/>
      <c r="DF29" s="991"/>
      <c r="DG29" s="989"/>
      <c r="DH29" s="990"/>
      <c r="DI29" s="990"/>
      <c r="DJ29" s="990"/>
      <c r="DK29" s="991"/>
      <c r="DL29" s="989"/>
      <c r="DM29" s="990"/>
      <c r="DN29" s="990"/>
      <c r="DO29" s="990"/>
      <c r="DP29" s="991"/>
      <c r="DQ29" s="989"/>
      <c r="DR29" s="990"/>
      <c r="DS29" s="990"/>
      <c r="DT29" s="990"/>
      <c r="DU29" s="991"/>
      <c r="DV29" s="992"/>
      <c r="DW29" s="993"/>
      <c r="DX29" s="993"/>
      <c r="DY29" s="993"/>
      <c r="DZ29" s="994"/>
      <c r="EA29" s="230"/>
    </row>
    <row r="30" spans="1:131" ht="26.25" customHeight="1" x14ac:dyDescent="0.15">
      <c r="A30" s="242">
        <v>3</v>
      </c>
      <c r="B30" s="1030" t="s">
        <v>390</v>
      </c>
      <c r="C30" s="1031"/>
      <c r="D30" s="1031"/>
      <c r="E30" s="1031"/>
      <c r="F30" s="1031"/>
      <c r="G30" s="1031"/>
      <c r="H30" s="1031"/>
      <c r="I30" s="1031"/>
      <c r="J30" s="1031"/>
      <c r="K30" s="1031"/>
      <c r="L30" s="1031"/>
      <c r="M30" s="1031"/>
      <c r="N30" s="1031"/>
      <c r="O30" s="1031"/>
      <c r="P30" s="1032"/>
      <c r="Q30" s="1038">
        <v>437</v>
      </c>
      <c r="R30" s="1039"/>
      <c r="S30" s="1039"/>
      <c r="T30" s="1039"/>
      <c r="U30" s="1039"/>
      <c r="V30" s="1039">
        <v>434</v>
      </c>
      <c r="W30" s="1039"/>
      <c r="X30" s="1039"/>
      <c r="Y30" s="1039"/>
      <c r="Z30" s="1039"/>
      <c r="AA30" s="1039">
        <v>3</v>
      </c>
      <c r="AB30" s="1039"/>
      <c r="AC30" s="1039"/>
      <c r="AD30" s="1039"/>
      <c r="AE30" s="1040"/>
      <c r="AF30" s="1035">
        <v>3</v>
      </c>
      <c r="AG30" s="1036"/>
      <c r="AH30" s="1036"/>
      <c r="AI30" s="1036"/>
      <c r="AJ30" s="1037"/>
      <c r="AK30" s="980">
        <v>126</v>
      </c>
      <c r="AL30" s="971"/>
      <c r="AM30" s="971"/>
      <c r="AN30" s="971"/>
      <c r="AO30" s="971"/>
      <c r="AP30" s="971" t="s">
        <v>486</v>
      </c>
      <c r="AQ30" s="971"/>
      <c r="AR30" s="971"/>
      <c r="AS30" s="971"/>
      <c r="AT30" s="971"/>
      <c r="AU30" s="971" t="s">
        <v>486</v>
      </c>
      <c r="AV30" s="971"/>
      <c r="AW30" s="971"/>
      <c r="AX30" s="971"/>
      <c r="AY30" s="971"/>
      <c r="AZ30" s="1041" t="s">
        <v>486</v>
      </c>
      <c r="BA30" s="1041"/>
      <c r="BB30" s="1041"/>
      <c r="BC30" s="1041"/>
      <c r="BD30" s="1041"/>
      <c r="BE30" s="972"/>
      <c r="BF30" s="972"/>
      <c r="BG30" s="972"/>
      <c r="BH30" s="972"/>
      <c r="BI30" s="973"/>
      <c r="BJ30" s="232"/>
      <c r="BK30" s="232"/>
      <c r="BL30" s="232"/>
      <c r="BM30" s="232"/>
      <c r="BN30" s="232"/>
      <c r="BO30" s="241"/>
      <c r="BP30" s="241"/>
      <c r="BQ30" s="238">
        <v>24</v>
      </c>
      <c r="BR30" s="239"/>
      <c r="BS30" s="992"/>
      <c r="BT30" s="993"/>
      <c r="BU30" s="993"/>
      <c r="BV30" s="993"/>
      <c r="BW30" s="993"/>
      <c r="BX30" s="993"/>
      <c r="BY30" s="993"/>
      <c r="BZ30" s="993"/>
      <c r="CA30" s="993"/>
      <c r="CB30" s="993"/>
      <c r="CC30" s="993"/>
      <c r="CD30" s="993"/>
      <c r="CE30" s="993"/>
      <c r="CF30" s="993"/>
      <c r="CG30" s="1014"/>
      <c r="CH30" s="989"/>
      <c r="CI30" s="990"/>
      <c r="CJ30" s="990"/>
      <c r="CK30" s="990"/>
      <c r="CL30" s="991"/>
      <c r="CM30" s="989"/>
      <c r="CN30" s="990"/>
      <c r="CO30" s="990"/>
      <c r="CP30" s="990"/>
      <c r="CQ30" s="991"/>
      <c r="CR30" s="989"/>
      <c r="CS30" s="990"/>
      <c r="CT30" s="990"/>
      <c r="CU30" s="990"/>
      <c r="CV30" s="991"/>
      <c r="CW30" s="989"/>
      <c r="CX30" s="990"/>
      <c r="CY30" s="990"/>
      <c r="CZ30" s="990"/>
      <c r="DA30" s="991"/>
      <c r="DB30" s="989"/>
      <c r="DC30" s="990"/>
      <c r="DD30" s="990"/>
      <c r="DE30" s="990"/>
      <c r="DF30" s="991"/>
      <c r="DG30" s="989"/>
      <c r="DH30" s="990"/>
      <c r="DI30" s="990"/>
      <c r="DJ30" s="990"/>
      <c r="DK30" s="991"/>
      <c r="DL30" s="989"/>
      <c r="DM30" s="990"/>
      <c r="DN30" s="990"/>
      <c r="DO30" s="990"/>
      <c r="DP30" s="991"/>
      <c r="DQ30" s="989"/>
      <c r="DR30" s="990"/>
      <c r="DS30" s="990"/>
      <c r="DT30" s="990"/>
      <c r="DU30" s="991"/>
      <c r="DV30" s="992"/>
      <c r="DW30" s="993"/>
      <c r="DX30" s="993"/>
      <c r="DY30" s="993"/>
      <c r="DZ30" s="994"/>
      <c r="EA30" s="230"/>
    </row>
    <row r="31" spans="1:131" ht="26.25" customHeight="1" x14ac:dyDescent="0.15">
      <c r="A31" s="242">
        <v>4</v>
      </c>
      <c r="B31" s="1030" t="s">
        <v>391</v>
      </c>
      <c r="C31" s="1031"/>
      <c r="D31" s="1031"/>
      <c r="E31" s="1031"/>
      <c r="F31" s="1031"/>
      <c r="G31" s="1031"/>
      <c r="H31" s="1031"/>
      <c r="I31" s="1031"/>
      <c r="J31" s="1031"/>
      <c r="K31" s="1031"/>
      <c r="L31" s="1031"/>
      <c r="M31" s="1031"/>
      <c r="N31" s="1031"/>
      <c r="O31" s="1031"/>
      <c r="P31" s="1032"/>
      <c r="Q31" s="1038">
        <v>26</v>
      </c>
      <c r="R31" s="1039"/>
      <c r="S31" s="1039"/>
      <c r="T31" s="1039"/>
      <c r="U31" s="1039"/>
      <c r="V31" s="1039">
        <v>24</v>
      </c>
      <c r="W31" s="1039"/>
      <c r="X31" s="1039"/>
      <c r="Y31" s="1039"/>
      <c r="Z31" s="1039"/>
      <c r="AA31" s="1039">
        <v>2</v>
      </c>
      <c r="AB31" s="1039"/>
      <c r="AC31" s="1039"/>
      <c r="AD31" s="1039"/>
      <c r="AE31" s="1040"/>
      <c r="AF31" s="1035">
        <v>2</v>
      </c>
      <c r="AG31" s="1036"/>
      <c r="AH31" s="1036"/>
      <c r="AI31" s="1036"/>
      <c r="AJ31" s="1037"/>
      <c r="AK31" s="980">
        <v>10</v>
      </c>
      <c r="AL31" s="971"/>
      <c r="AM31" s="971"/>
      <c r="AN31" s="971"/>
      <c r="AO31" s="971"/>
      <c r="AP31" s="971" t="s">
        <v>486</v>
      </c>
      <c r="AQ31" s="971"/>
      <c r="AR31" s="971"/>
      <c r="AS31" s="971"/>
      <c r="AT31" s="971"/>
      <c r="AU31" s="971" t="s">
        <v>486</v>
      </c>
      <c r="AV31" s="971"/>
      <c r="AW31" s="971"/>
      <c r="AX31" s="971"/>
      <c r="AY31" s="971"/>
      <c r="AZ31" s="1041" t="s">
        <v>486</v>
      </c>
      <c r="BA31" s="1041"/>
      <c r="BB31" s="1041"/>
      <c r="BC31" s="1041"/>
      <c r="BD31" s="1041"/>
      <c r="BE31" s="972"/>
      <c r="BF31" s="972"/>
      <c r="BG31" s="972"/>
      <c r="BH31" s="972"/>
      <c r="BI31" s="973"/>
      <c r="BJ31" s="232"/>
      <c r="BK31" s="232"/>
      <c r="BL31" s="232"/>
      <c r="BM31" s="232"/>
      <c r="BN31" s="232"/>
      <c r="BO31" s="241"/>
      <c r="BP31" s="241"/>
      <c r="BQ31" s="238">
        <v>25</v>
      </c>
      <c r="BR31" s="239"/>
      <c r="BS31" s="992"/>
      <c r="BT31" s="993"/>
      <c r="BU31" s="993"/>
      <c r="BV31" s="993"/>
      <c r="BW31" s="993"/>
      <c r="BX31" s="993"/>
      <c r="BY31" s="993"/>
      <c r="BZ31" s="993"/>
      <c r="CA31" s="993"/>
      <c r="CB31" s="993"/>
      <c r="CC31" s="993"/>
      <c r="CD31" s="993"/>
      <c r="CE31" s="993"/>
      <c r="CF31" s="993"/>
      <c r="CG31" s="1014"/>
      <c r="CH31" s="989"/>
      <c r="CI31" s="990"/>
      <c r="CJ31" s="990"/>
      <c r="CK31" s="990"/>
      <c r="CL31" s="991"/>
      <c r="CM31" s="989"/>
      <c r="CN31" s="990"/>
      <c r="CO31" s="990"/>
      <c r="CP31" s="990"/>
      <c r="CQ31" s="991"/>
      <c r="CR31" s="989"/>
      <c r="CS31" s="990"/>
      <c r="CT31" s="990"/>
      <c r="CU31" s="990"/>
      <c r="CV31" s="991"/>
      <c r="CW31" s="989"/>
      <c r="CX31" s="990"/>
      <c r="CY31" s="990"/>
      <c r="CZ31" s="990"/>
      <c r="DA31" s="991"/>
      <c r="DB31" s="989"/>
      <c r="DC31" s="990"/>
      <c r="DD31" s="990"/>
      <c r="DE31" s="990"/>
      <c r="DF31" s="991"/>
      <c r="DG31" s="989"/>
      <c r="DH31" s="990"/>
      <c r="DI31" s="990"/>
      <c r="DJ31" s="990"/>
      <c r="DK31" s="991"/>
      <c r="DL31" s="989"/>
      <c r="DM31" s="990"/>
      <c r="DN31" s="990"/>
      <c r="DO31" s="990"/>
      <c r="DP31" s="991"/>
      <c r="DQ31" s="989"/>
      <c r="DR31" s="990"/>
      <c r="DS31" s="990"/>
      <c r="DT31" s="990"/>
      <c r="DU31" s="991"/>
      <c r="DV31" s="992"/>
      <c r="DW31" s="993"/>
      <c r="DX31" s="993"/>
      <c r="DY31" s="993"/>
      <c r="DZ31" s="994"/>
      <c r="EA31" s="230"/>
    </row>
    <row r="32" spans="1:131" ht="26.25" customHeight="1" x14ac:dyDescent="0.15">
      <c r="A32" s="242">
        <v>5</v>
      </c>
      <c r="B32" s="1030" t="s">
        <v>392</v>
      </c>
      <c r="C32" s="1031"/>
      <c r="D32" s="1031"/>
      <c r="E32" s="1031"/>
      <c r="F32" s="1031"/>
      <c r="G32" s="1031"/>
      <c r="H32" s="1031"/>
      <c r="I32" s="1031"/>
      <c r="J32" s="1031"/>
      <c r="K32" s="1031"/>
      <c r="L32" s="1031"/>
      <c r="M32" s="1031"/>
      <c r="N32" s="1031"/>
      <c r="O32" s="1031"/>
      <c r="P32" s="1032"/>
      <c r="Q32" s="1038">
        <v>130</v>
      </c>
      <c r="R32" s="1039"/>
      <c r="S32" s="1039"/>
      <c r="T32" s="1039"/>
      <c r="U32" s="1039"/>
      <c r="V32" s="1039">
        <v>117</v>
      </c>
      <c r="W32" s="1039"/>
      <c r="X32" s="1039"/>
      <c r="Y32" s="1039"/>
      <c r="Z32" s="1039"/>
      <c r="AA32" s="1039">
        <v>13</v>
      </c>
      <c r="AB32" s="1039"/>
      <c r="AC32" s="1039"/>
      <c r="AD32" s="1039"/>
      <c r="AE32" s="1040"/>
      <c r="AF32" s="1035">
        <v>13</v>
      </c>
      <c r="AG32" s="1036"/>
      <c r="AH32" s="1036"/>
      <c r="AI32" s="1036"/>
      <c r="AJ32" s="1037"/>
      <c r="AK32" s="980">
        <v>118</v>
      </c>
      <c r="AL32" s="971"/>
      <c r="AM32" s="971"/>
      <c r="AN32" s="971"/>
      <c r="AO32" s="971"/>
      <c r="AP32" s="971">
        <v>1527</v>
      </c>
      <c r="AQ32" s="971"/>
      <c r="AR32" s="971"/>
      <c r="AS32" s="971"/>
      <c r="AT32" s="971"/>
      <c r="AU32" s="971">
        <v>1489</v>
      </c>
      <c r="AV32" s="971"/>
      <c r="AW32" s="971"/>
      <c r="AX32" s="971"/>
      <c r="AY32" s="971"/>
      <c r="AZ32" s="1041" t="s">
        <v>486</v>
      </c>
      <c r="BA32" s="1041"/>
      <c r="BB32" s="1041"/>
      <c r="BC32" s="1041"/>
      <c r="BD32" s="1041"/>
      <c r="BE32" s="972" t="s">
        <v>393</v>
      </c>
      <c r="BF32" s="972"/>
      <c r="BG32" s="972"/>
      <c r="BH32" s="972"/>
      <c r="BI32" s="973"/>
      <c r="BJ32" s="232"/>
      <c r="BK32" s="232"/>
      <c r="BL32" s="232"/>
      <c r="BM32" s="232"/>
      <c r="BN32" s="232"/>
      <c r="BO32" s="241"/>
      <c r="BP32" s="241"/>
      <c r="BQ32" s="238">
        <v>26</v>
      </c>
      <c r="BR32" s="239"/>
      <c r="BS32" s="992"/>
      <c r="BT32" s="993"/>
      <c r="BU32" s="993"/>
      <c r="BV32" s="993"/>
      <c r="BW32" s="993"/>
      <c r="BX32" s="993"/>
      <c r="BY32" s="993"/>
      <c r="BZ32" s="993"/>
      <c r="CA32" s="993"/>
      <c r="CB32" s="993"/>
      <c r="CC32" s="993"/>
      <c r="CD32" s="993"/>
      <c r="CE32" s="993"/>
      <c r="CF32" s="993"/>
      <c r="CG32" s="1014"/>
      <c r="CH32" s="989"/>
      <c r="CI32" s="990"/>
      <c r="CJ32" s="990"/>
      <c r="CK32" s="990"/>
      <c r="CL32" s="991"/>
      <c r="CM32" s="989"/>
      <c r="CN32" s="990"/>
      <c r="CO32" s="990"/>
      <c r="CP32" s="990"/>
      <c r="CQ32" s="991"/>
      <c r="CR32" s="989"/>
      <c r="CS32" s="990"/>
      <c r="CT32" s="990"/>
      <c r="CU32" s="990"/>
      <c r="CV32" s="991"/>
      <c r="CW32" s="989"/>
      <c r="CX32" s="990"/>
      <c r="CY32" s="990"/>
      <c r="CZ32" s="990"/>
      <c r="DA32" s="991"/>
      <c r="DB32" s="989"/>
      <c r="DC32" s="990"/>
      <c r="DD32" s="990"/>
      <c r="DE32" s="990"/>
      <c r="DF32" s="991"/>
      <c r="DG32" s="989"/>
      <c r="DH32" s="990"/>
      <c r="DI32" s="990"/>
      <c r="DJ32" s="990"/>
      <c r="DK32" s="991"/>
      <c r="DL32" s="989"/>
      <c r="DM32" s="990"/>
      <c r="DN32" s="990"/>
      <c r="DO32" s="990"/>
      <c r="DP32" s="991"/>
      <c r="DQ32" s="989"/>
      <c r="DR32" s="990"/>
      <c r="DS32" s="990"/>
      <c r="DT32" s="990"/>
      <c r="DU32" s="991"/>
      <c r="DV32" s="992"/>
      <c r="DW32" s="993"/>
      <c r="DX32" s="993"/>
      <c r="DY32" s="993"/>
      <c r="DZ32" s="994"/>
      <c r="EA32" s="230"/>
    </row>
    <row r="33" spans="1:131" ht="26.25" customHeight="1" x14ac:dyDescent="0.15">
      <c r="A33" s="242">
        <v>6</v>
      </c>
      <c r="B33" s="1030" t="s">
        <v>394</v>
      </c>
      <c r="C33" s="1031"/>
      <c r="D33" s="1031"/>
      <c r="E33" s="1031"/>
      <c r="F33" s="1031"/>
      <c r="G33" s="1031"/>
      <c r="H33" s="1031"/>
      <c r="I33" s="1031"/>
      <c r="J33" s="1031"/>
      <c r="K33" s="1031"/>
      <c r="L33" s="1031"/>
      <c r="M33" s="1031"/>
      <c r="N33" s="1031"/>
      <c r="O33" s="1031"/>
      <c r="P33" s="1032"/>
      <c r="Q33" s="1038">
        <v>911</v>
      </c>
      <c r="R33" s="1039"/>
      <c r="S33" s="1039"/>
      <c r="T33" s="1039"/>
      <c r="U33" s="1039"/>
      <c r="V33" s="1039">
        <v>790</v>
      </c>
      <c r="W33" s="1039"/>
      <c r="X33" s="1039"/>
      <c r="Y33" s="1039"/>
      <c r="Z33" s="1039"/>
      <c r="AA33" s="1039">
        <v>121</v>
      </c>
      <c r="AB33" s="1039"/>
      <c r="AC33" s="1039"/>
      <c r="AD33" s="1039"/>
      <c r="AE33" s="1040"/>
      <c r="AF33" s="1035">
        <v>69</v>
      </c>
      <c r="AG33" s="1036"/>
      <c r="AH33" s="1036"/>
      <c r="AI33" s="1036"/>
      <c r="AJ33" s="1037"/>
      <c r="AK33" s="980">
        <v>205</v>
      </c>
      <c r="AL33" s="971"/>
      <c r="AM33" s="971"/>
      <c r="AN33" s="971"/>
      <c r="AO33" s="971"/>
      <c r="AP33" s="971">
        <v>2663</v>
      </c>
      <c r="AQ33" s="971"/>
      <c r="AR33" s="971"/>
      <c r="AS33" s="971"/>
      <c r="AT33" s="971"/>
      <c r="AU33" s="971">
        <v>2663</v>
      </c>
      <c r="AV33" s="971"/>
      <c r="AW33" s="971"/>
      <c r="AX33" s="971"/>
      <c r="AY33" s="971"/>
      <c r="AZ33" s="1041" t="s">
        <v>486</v>
      </c>
      <c r="BA33" s="1041"/>
      <c r="BB33" s="1041"/>
      <c r="BC33" s="1041"/>
      <c r="BD33" s="1041"/>
      <c r="BE33" s="972" t="s">
        <v>393</v>
      </c>
      <c r="BF33" s="972"/>
      <c r="BG33" s="972"/>
      <c r="BH33" s="972"/>
      <c r="BI33" s="973"/>
      <c r="BJ33" s="232"/>
      <c r="BK33" s="232"/>
      <c r="BL33" s="232"/>
      <c r="BM33" s="232"/>
      <c r="BN33" s="232"/>
      <c r="BO33" s="241"/>
      <c r="BP33" s="241"/>
      <c r="BQ33" s="238">
        <v>27</v>
      </c>
      <c r="BR33" s="239"/>
      <c r="BS33" s="992"/>
      <c r="BT33" s="993"/>
      <c r="BU33" s="993"/>
      <c r="BV33" s="993"/>
      <c r="BW33" s="993"/>
      <c r="BX33" s="993"/>
      <c r="BY33" s="993"/>
      <c r="BZ33" s="993"/>
      <c r="CA33" s="993"/>
      <c r="CB33" s="993"/>
      <c r="CC33" s="993"/>
      <c r="CD33" s="993"/>
      <c r="CE33" s="993"/>
      <c r="CF33" s="993"/>
      <c r="CG33" s="1014"/>
      <c r="CH33" s="989"/>
      <c r="CI33" s="990"/>
      <c r="CJ33" s="990"/>
      <c r="CK33" s="990"/>
      <c r="CL33" s="991"/>
      <c r="CM33" s="989"/>
      <c r="CN33" s="990"/>
      <c r="CO33" s="990"/>
      <c r="CP33" s="990"/>
      <c r="CQ33" s="991"/>
      <c r="CR33" s="989"/>
      <c r="CS33" s="990"/>
      <c r="CT33" s="990"/>
      <c r="CU33" s="990"/>
      <c r="CV33" s="991"/>
      <c r="CW33" s="989"/>
      <c r="CX33" s="990"/>
      <c r="CY33" s="990"/>
      <c r="CZ33" s="990"/>
      <c r="DA33" s="991"/>
      <c r="DB33" s="989"/>
      <c r="DC33" s="990"/>
      <c r="DD33" s="990"/>
      <c r="DE33" s="990"/>
      <c r="DF33" s="991"/>
      <c r="DG33" s="989"/>
      <c r="DH33" s="990"/>
      <c r="DI33" s="990"/>
      <c r="DJ33" s="990"/>
      <c r="DK33" s="991"/>
      <c r="DL33" s="989"/>
      <c r="DM33" s="990"/>
      <c r="DN33" s="990"/>
      <c r="DO33" s="990"/>
      <c r="DP33" s="991"/>
      <c r="DQ33" s="989"/>
      <c r="DR33" s="990"/>
      <c r="DS33" s="990"/>
      <c r="DT33" s="990"/>
      <c r="DU33" s="991"/>
      <c r="DV33" s="992"/>
      <c r="DW33" s="993"/>
      <c r="DX33" s="993"/>
      <c r="DY33" s="993"/>
      <c r="DZ33" s="994"/>
      <c r="EA33" s="230"/>
    </row>
    <row r="34" spans="1:131" ht="26.25" customHeight="1" x14ac:dyDescent="0.15">
      <c r="A34" s="242">
        <v>7</v>
      </c>
      <c r="B34" s="1030"/>
      <c r="C34" s="1031"/>
      <c r="D34" s="1031"/>
      <c r="E34" s="1031"/>
      <c r="F34" s="1031"/>
      <c r="G34" s="1031"/>
      <c r="H34" s="1031"/>
      <c r="I34" s="1031"/>
      <c r="J34" s="1031"/>
      <c r="K34" s="1031"/>
      <c r="L34" s="1031"/>
      <c r="M34" s="1031"/>
      <c r="N34" s="1031"/>
      <c r="O34" s="1031"/>
      <c r="P34" s="1032"/>
      <c r="Q34" s="1038"/>
      <c r="R34" s="1039"/>
      <c r="S34" s="1039"/>
      <c r="T34" s="1039"/>
      <c r="U34" s="1039"/>
      <c r="V34" s="1039"/>
      <c r="W34" s="1039"/>
      <c r="X34" s="1039"/>
      <c r="Y34" s="1039"/>
      <c r="Z34" s="1039"/>
      <c r="AA34" s="1039"/>
      <c r="AB34" s="1039"/>
      <c r="AC34" s="1039"/>
      <c r="AD34" s="1039"/>
      <c r="AE34" s="1040"/>
      <c r="AF34" s="1035"/>
      <c r="AG34" s="1036"/>
      <c r="AH34" s="1036"/>
      <c r="AI34" s="1036"/>
      <c r="AJ34" s="1037"/>
      <c r="AK34" s="980"/>
      <c r="AL34" s="971"/>
      <c r="AM34" s="971"/>
      <c r="AN34" s="971"/>
      <c r="AO34" s="971"/>
      <c r="AP34" s="971"/>
      <c r="AQ34" s="971"/>
      <c r="AR34" s="971"/>
      <c r="AS34" s="971"/>
      <c r="AT34" s="971"/>
      <c r="AU34" s="971"/>
      <c r="AV34" s="971"/>
      <c r="AW34" s="971"/>
      <c r="AX34" s="971"/>
      <c r="AY34" s="971"/>
      <c r="AZ34" s="1041"/>
      <c r="BA34" s="1041"/>
      <c r="BB34" s="1041"/>
      <c r="BC34" s="1041"/>
      <c r="BD34" s="1041"/>
      <c r="BE34" s="972"/>
      <c r="BF34" s="972"/>
      <c r="BG34" s="972"/>
      <c r="BH34" s="972"/>
      <c r="BI34" s="973"/>
      <c r="BJ34" s="232"/>
      <c r="BK34" s="232"/>
      <c r="BL34" s="232"/>
      <c r="BM34" s="232"/>
      <c r="BN34" s="232"/>
      <c r="BO34" s="241"/>
      <c r="BP34" s="241"/>
      <c r="BQ34" s="238">
        <v>28</v>
      </c>
      <c r="BR34" s="239"/>
      <c r="BS34" s="992"/>
      <c r="BT34" s="993"/>
      <c r="BU34" s="993"/>
      <c r="BV34" s="993"/>
      <c r="BW34" s="993"/>
      <c r="BX34" s="993"/>
      <c r="BY34" s="993"/>
      <c r="BZ34" s="993"/>
      <c r="CA34" s="993"/>
      <c r="CB34" s="993"/>
      <c r="CC34" s="993"/>
      <c r="CD34" s="993"/>
      <c r="CE34" s="993"/>
      <c r="CF34" s="993"/>
      <c r="CG34" s="1014"/>
      <c r="CH34" s="989"/>
      <c r="CI34" s="990"/>
      <c r="CJ34" s="990"/>
      <c r="CK34" s="990"/>
      <c r="CL34" s="991"/>
      <c r="CM34" s="989"/>
      <c r="CN34" s="990"/>
      <c r="CO34" s="990"/>
      <c r="CP34" s="990"/>
      <c r="CQ34" s="991"/>
      <c r="CR34" s="989"/>
      <c r="CS34" s="990"/>
      <c r="CT34" s="990"/>
      <c r="CU34" s="990"/>
      <c r="CV34" s="991"/>
      <c r="CW34" s="989"/>
      <c r="CX34" s="990"/>
      <c r="CY34" s="990"/>
      <c r="CZ34" s="990"/>
      <c r="DA34" s="991"/>
      <c r="DB34" s="989"/>
      <c r="DC34" s="990"/>
      <c r="DD34" s="990"/>
      <c r="DE34" s="990"/>
      <c r="DF34" s="991"/>
      <c r="DG34" s="989"/>
      <c r="DH34" s="990"/>
      <c r="DI34" s="990"/>
      <c r="DJ34" s="990"/>
      <c r="DK34" s="991"/>
      <c r="DL34" s="989"/>
      <c r="DM34" s="990"/>
      <c r="DN34" s="990"/>
      <c r="DO34" s="990"/>
      <c r="DP34" s="991"/>
      <c r="DQ34" s="989"/>
      <c r="DR34" s="990"/>
      <c r="DS34" s="990"/>
      <c r="DT34" s="990"/>
      <c r="DU34" s="991"/>
      <c r="DV34" s="992"/>
      <c r="DW34" s="993"/>
      <c r="DX34" s="993"/>
      <c r="DY34" s="993"/>
      <c r="DZ34" s="994"/>
      <c r="EA34" s="230"/>
    </row>
    <row r="35" spans="1:131" ht="26.25" customHeight="1" x14ac:dyDescent="0.15">
      <c r="A35" s="242">
        <v>8</v>
      </c>
      <c r="B35" s="1030"/>
      <c r="C35" s="1031"/>
      <c r="D35" s="1031"/>
      <c r="E35" s="1031"/>
      <c r="F35" s="1031"/>
      <c r="G35" s="1031"/>
      <c r="H35" s="1031"/>
      <c r="I35" s="1031"/>
      <c r="J35" s="1031"/>
      <c r="K35" s="1031"/>
      <c r="L35" s="1031"/>
      <c r="M35" s="1031"/>
      <c r="N35" s="1031"/>
      <c r="O35" s="1031"/>
      <c r="P35" s="1032"/>
      <c r="Q35" s="1038"/>
      <c r="R35" s="1039"/>
      <c r="S35" s="1039"/>
      <c r="T35" s="1039"/>
      <c r="U35" s="1039"/>
      <c r="V35" s="1039"/>
      <c r="W35" s="1039"/>
      <c r="X35" s="1039"/>
      <c r="Y35" s="1039"/>
      <c r="Z35" s="1039"/>
      <c r="AA35" s="1039"/>
      <c r="AB35" s="1039"/>
      <c r="AC35" s="1039"/>
      <c r="AD35" s="1039"/>
      <c r="AE35" s="1040"/>
      <c r="AF35" s="1035"/>
      <c r="AG35" s="1036"/>
      <c r="AH35" s="1036"/>
      <c r="AI35" s="1036"/>
      <c r="AJ35" s="1037"/>
      <c r="AK35" s="980"/>
      <c r="AL35" s="971"/>
      <c r="AM35" s="971"/>
      <c r="AN35" s="971"/>
      <c r="AO35" s="971"/>
      <c r="AP35" s="971"/>
      <c r="AQ35" s="971"/>
      <c r="AR35" s="971"/>
      <c r="AS35" s="971"/>
      <c r="AT35" s="971"/>
      <c r="AU35" s="971"/>
      <c r="AV35" s="971"/>
      <c r="AW35" s="971"/>
      <c r="AX35" s="971"/>
      <c r="AY35" s="971"/>
      <c r="AZ35" s="1041"/>
      <c r="BA35" s="1041"/>
      <c r="BB35" s="1041"/>
      <c r="BC35" s="1041"/>
      <c r="BD35" s="1041"/>
      <c r="BE35" s="972"/>
      <c r="BF35" s="972"/>
      <c r="BG35" s="972"/>
      <c r="BH35" s="972"/>
      <c r="BI35" s="973"/>
      <c r="BJ35" s="232"/>
      <c r="BK35" s="232"/>
      <c r="BL35" s="232"/>
      <c r="BM35" s="232"/>
      <c r="BN35" s="232"/>
      <c r="BO35" s="241"/>
      <c r="BP35" s="241"/>
      <c r="BQ35" s="238">
        <v>29</v>
      </c>
      <c r="BR35" s="239"/>
      <c r="BS35" s="992"/>
      <c r="BT35" s="993"/>
      <c r="BU35" s="993"/>
      <c r="BV35" s="993"/>
      <c r="BW35" s="993"/>
      <c r="BX35" s="993"/>
      <c r="BY35" s="993"/>
      <c r="BZ35" s="993"/>
      <c r="CA35" s="993"/>
      <c r="CB35" s="993"/>
      <c r="CC35" s="993"/>
      <c r="CD35" s="993"/>
      <c r="CE35" s="993"/>
      <c r="CF35" s="993"/>
      <c r="CG35" s="1014"/>
      <c r="CH35" s="989"/>
      <c r="CI35" s="990"/>
      <c r="CJ35" s="990"/>
      <c r="CK35" s="990"/>
      <c r="CL35" s="991"/>
      <c r="CM35" s="989"/>
      <c r="CN35" s="990"/>
      <c r="CO35" s="990"/>
      <c r="CP35" s="990"/>
      <c r="CQ35" s="991"/>
      <c r="CR35" s="989"/>
      <c r="CS35" s="990"/>
      <c r="CT35" s="990"/>
      <c r="CU35" s="990"/>
      <c r="CV35" s="991"/>
      <c r="CW35" s="989"/>
      <c r="CX35" s="990"/>
      <c r="CY35" s="990"/>
      <c r="CZ35" s="990"/>
      <c r="DA35" s="991"/>
      <c r="DB35" s="989"/>
      <c r="DC35" s="990"/>
      <c r="DD35" s="990"/>
      <c r="DE35" s="990"/>
      <c r="DF35" s="991"/>
      <c r="DG35" s="989"/>
      <c r="DH35" s="990"/>
      <c r="DI35" s="990"/>
      <c r="DJ35" s="990"/>
      <c r="DK35" s="991"/>
      <c r="DL35" s="989"/>
      <c r="DM35" s="990"/>
      <c r="DN35" s="990"/>
      <c r="DO35" s="990"/>
      <c r="DP35" s="991"/>
      <c r="DQ35" s="989"/>
      <c r="DR35" s="990"/>
      <c r="DS35" s="990"/>
      <c r="DT35" s="990"/>
      <c r="DU35" s="991"/>
      <c r="DV35" s="992"/>
      <c r="DW35" s="993"/>
      <c r="DX35" s="993"/>
      <c r="DY35" s="993"/>
      <c r="DZ35" s="994"/>
      <c r="EA35" s="230"/>
    </row>
    <row r="36" spans="1:131" ht="26.25" customHeight="1" x14ac:dyDescent="0.15">
      <c r="A36" s="242">
        <v>9</v>
      </c>
      <c r="B36" s="1030"/>
      <c r="C36" s="1031"/>
      <c r="D36" s="1031"/>
      <c r="E36" s="1031"/>
      <c r="F36" s="1031"/>
      <c r="G36" s="1031"/>
      <c r="H36" s="1031"/>
      <c r="I36" s="1031"/>
      <c r="J36" s="1031"/>
      <c r="K36" s="1031"/>
      <c r="L36" s="1031"/>
      <c r="M36" s="1031"/>
      <c r="N36" s="1031"/>
      <c r="O36" s="1031"/>
      <c r="P36" s="1032"/>
      <c r="Q36" s="1038"/>
      <c r="R36" s="1039"/>
      <c r="S36" s="1039"/>
      <c r="T36" s="1039"/>
      <c r="U36" s="1039"/>
      <c r="V36" s="1039"/>
      <c r="W36" s="1039"/>
      <c r="X36" s="1039"/>
      <c r="Y36" s="1039"/>
      <c r="Z36" s="1039"/>
      <c r="AA36" s="1039"/>
      <c r="AB36" s="1039"/>
      <c r="AC36" s="1039"/>
      <c r="AD36" s="1039"/>
      <c r="AE36" s="1040"/>
      <c r="AF36" s="1035"/>
      <c r="AG36" s="1036"/>
      <c r="AH36" s="1036"/>
      <c r="AI36" s="1036"/>
      <c r="AJ36" s="1037"/>
      <c r="AK36" s="980"/>
      <c r="AL36" s="971"/>
      <c r="AM36" s="971"/>
      <c r="AN36" s="971"/>
      <c r="AO36" s="971"/>
      <c r="AP36" s="971"/>
      <c r="AQ36" s="971"/>
      <c r="AR36" s="971"/>
      <c r="AS36" s="971"/>
      <c r="AT36" s="971"/>
      <c r="AU36" s="971"/>
      <c r="AV36" s="971"/>
      <c r="AW36" s="971"/>
      <c r="AX36" s="971"/>
      <c r="AY36" s="971"/>
      <c r="AZ36" s="1041"/>
      <c r="BA36" s="1041"/>
      <c r="BB36" s="1041"/>
      <c r="BC36" s="1041"/>
      <c r="BD36" s="1041"/>
      <c r="BE36" s="972"/>
      <c r="BF36" s="972"/>
      <c r="BG36" s="972"/>
      <c r="BH36" s="972"/>
      <c r="BI36" s="973"/>
      <c r="BJ36" s="232"/>
      <c r="BK36" s="232"/>
      <c r="BL36" s="232"/>
      <c r="BM36" s="232"/>
      <c r="BN36" s="232"/>
      <c r="BO36" s="241"/>
      <c r="BP36" s="241"/>
      <c r="BQ36" s="238">
        <v>30</v>
      </c>
      <c r="BR36" s="239"/>
      <c r="BS36" s="992"/>
      <c r="BT36" s="993"/>
      <c r="BU36" s="993"/>
      <c r="BV36" s="993"/>
      <c r="BW36" s="993"/>
      <c r="BX36" s="993"/>
      <c r="BY36" s="993"/>
      <c r="BZ36" s="993"/>
      <c r="CA36" s="993"/>
      <c r="CB36" s="993"/>
      <c r="CC36" s="993"/>
      <c r="CD36" s="993"/>
      <c r="CE36" s="993"/>
      <c r="CF36" s="993"/>
      <c r="CG36" s="1014"/>
      <c r="CH36" s="989"/>
      <c r="CI36" s="990"/>
      <c r="CJ36" s="990"/>
      <c r="CK36" s="990"/>
      <c r="CL36" s="991"/>
      <c r="CM36" s="989"/>
      <c r="CN36" s="990"/>
      <c r="CO36" s="990"/>
      <c r="CP36" s="990"/>
      <c r="CQ36" s="991"/>
      <c r="CR36" s="989"/>
      <c r="CS36" s="990"/>
      <c r="CT36" s="990"/>
      <c r="CU36" s="990"/>
      <c r="CV36" s="991"/>
      <c r="CW36" s="989"/>
      <c r="CX36" s="990"/>
      <c r="CY36" s="990"/>
      <c r="CZ36" s="990"/>
      <c r="DA36" s="991"/>
      <c r="DB36" s="989"/>
      <c r="DC36" s="990"/>
      <c r="DD36" s="990"/>
      <c r="DE36" s="990"/>
      <c r="DF36" s="991"/>
      <c r="DG36" s="989"/>
      <c r="DH36" s="990"/>
      <c r="DI36" s="990"/>
      <c r="DJ36" s="990"/>
      <c r="DK36" s="991"/>
      <c r="DL36" s="989"/>
      <c r="DM36" s="990"/>
      <c r="DN36" s="990"/>
      <c r="DO36" s="990"/>
      <c r="DP36" s="991"/>
      <c r="DQ36" s="989"/>
      <c r="DR36" s="990"/>
      <c r="DS36" s="990"/>
      <c r="DT36" s="990"/>
      <c r="DU36" s="991"/>
      <c r="DV36" s="992"/>
      <c r="DW36" s="993"/>
      <c r="DX36" s="993"/>
      <c r="DY36" s="993"/>
      <c r="DZ36" s="994"/>
      <c r="EA36" s="230"/>
    </row>
    <row r="37" spans="1:131" ht="26.25" customHeight="1" x14ac:dyDescent="0.15">
      <c r="A37" s="242">
        <v>10</v>
      </c>
      <c r="B37" s="1030"/>
      <c r="C37" s="1031"/>
      <c r="D37" s="1031"/>
      <c r="E37" s="1031"/>
      <c r="F37" s="1031"/>
      <c r="G37" s="1031"/>
      <c r="H37" s="1031"/>
      <c r="I37" s="1031"/>
      <c r="J37" s="1031"/>
      <c r="K37" s="1031"/>
      <c r="L37" s="1031"/>
      <c r="M37" s="1031"/>
      <c r="N37" s="1031"/>
      <c r="O37" s="1031"/>
      <c r="P37" s="1032"/>
      <c r="Q37" s="1038"/>
      <c r="R37" s="1039"/>
      <c r="S37" s="1039"/>
      <c r="T37" s="1039"/>
      <c r="U37" s="1039"/>
      <c r="V37" s="1039"/>
      <c r="W37" s="1039"/>
      <c r="X37" s="1039"/>
      <c r="Y37" s="1039"/>
      <c r="Z37" s="1039"/>
      <c r="AA37" s="1039"/>
      <c r="AB37" s="1039"/>
      <c r="AC37" s="1039"/>
      <c r="AD37" s="1039"/>
      <c r="AE37" s="1040"/>
      <c r="AF37" s="1035"/>
      <c r="AG37" s="1036"/>
      <c r="AH37" s="1036"/>
      <c r="AI37" s="1036"/>
      <c r="AJ37" s="1037"/>
      <c r="AK37" s="980"/>
      <c r="AL37" s="971"/>
      <c r="AM37" s="971"/>
      <c r="AN37" s="971"/>
      <c r="AO37" s="971"/>
      <c r="AP37" s="971"/>
      <c r="AQ37" s="971"/>
      <c r="AR37" s="971"/>
      <c r="AS37" s="971"/>
      <c r="AT37" s="971"/>
      <c r="AU37" s="971"/>
      <c r="AV37" s="971"/>
      <c r="AW37" s="971"/>
      <c r="AX37" s="971"/>
      <c r="AY37" s="971"/>
      <c r="AZ37" s="1041"/>
      <c r="BA37" s="1041"/>
      <c r="BB37" s="1041"/>
      <c r="BC37" s="1041"/>
      <c r="BD37" s="1041"/>
      <c r="BE37" s="972"/>
      <c r="BF37" s="972"/>
      <c r="BG37" s="972"/>
      <c r="BH37" s="972"/>
      <c r="BI37" s="973"/>
      <c r="BJ37" s="232"/>
      <c r="BK37" s="232"/>
      <c r="BL37" s="232"/>
      <c r="BM37" s="232"/>
      <c r="BN37" s="232"/>
      <c r="BO37" s="241"/>
      <c r="BP37" s="241"/>
      <c r="BQ37" s="238">
        <v>31</v>
      </c>
      <c r="BR37" s="239"/>
      <c r="BS37" s="992"/>
      <c r="BT37" s="993"/>
      <c r="BU37" s="993"/>
      <c r="BV37" s="993"/>
      <c r="BW37" s="993"/>
      <c r="BX37" s="993"/>
      <c r="BY37" s="993"/>
      <c r="BZ37" s="993"/>
      <c r="CA37" s="993"/>
      <c r="CB37" s="993"/>
      <c r="CC37" s="993"/>
      <c r="CD37" s="993"/>
      <c r="CE37" s="993"/>
      <c r="CF37" s="993"/>
      <c r="CG37" s="1014"/>
      <c r="CH37" s="989"/>
      <c r="CI37" s="990"/>
      <c r="CJ37" s="990"/>
      <c r="CK37" s="990"/>
      <c r="CL37" s="991"/>
      <c r="CM37" s="989"/>
      <c r="CN37" s="990"/>
      <c r="CO37" s="990"/>
      <c r="CP37" s="990"/>
      <c r="CQ37" s="991"/>
      <c r="CR37" s="989"/>
      <c r="CS37" s="990"/>
      <c r="CT37" s="990"/>
      <c r="CU37" s="990"/>
      <c r="CV37" s="991"/>
      <c r="CW37" s="989"/>
      <c r="CX37" s="990"/>
      <c r="CY37" s="990"/>
      <c r="CZ37" s="990"/>
      <c r="DA37" s="991"/>
      <c r="DB37" s="989"/>
      <c r="DC37" s="990"/>
      <c r="DD37" s="990"/>
      <c r="DE37" s="990"/>
      <c r="DF37" s="991"/>
      <c r="DG37" s="989"/>
      <c r="DH37" s="990"/>
      <c r="DI37" s="990"/>
      <c r="DJ37" s="990"/>
      <c r="DK37" s="991"/>
      <c r="DL37" s="989"/>
      <c r="DM37" s="990"/>
      <c r="DN37" s="990"/>
      <c r="DO37" s="990"/>
      <c r="DP37" s="991"/>
      <c r="DQ37" s="989"/>
      <c r="DR37" s="990"/>
      <c r="DS37" s="990"/>
      <c r="DT37" s="990"/>
      <c r="DU37" s="991"/>
      <c r="DV37" s="992"/>
      <c r="DW37" s="993"/>
      <c r="DX37" s="993"/>
      <c r="DY37" s="993"/>
      <c r="DZ37" s="994"/>
      <c r="EA37" s="230"/>
    </row>
    <row r="38" spans="1:131" ht="26.25" customHeight="1" x14ac:dyDescent="0.15">
      <c r="A38" s="242">
        <v>11</v>
      </c>
      <c r="B38" s="1030"/>
      <c r="C38" s="1031"/>
      <c r="D38" s="1031"/>
      <c r="E38" s="1031"/>
      <c r="F38" s="1031"/>
      <c r="G38" s="1031"/>
      <c r="H38" s="1031"/>
      <c r="I38" s="1031"/>
      <c r="J38" s="1031"/>
      <c r="K38" s="1031"/>
      <c r="L38" s="1031"/>
      <c r="M38" s="1031"/>
      <c r="N38" s="1031"/>
      <c r="O38" s="1031"/>
      <c r="P38" s="1032"/>
      <c r="Q38" s="1038"/>
      <c r="R38" s="1039"/>
      <c r="S38" s="1039"/>
      <c r="T38" s="1039"/>
      <c r="U38" s="1039"/>
      <c r="V38" s="1039"/>
      <c r="W38" s="1039"/>
      <c r="X38" s="1039"/>
      <c r="Y38" s="1039"/>
      <c r="Z38" s="1039"/>
      <c r="AA38" s="1039"/>
      <c r="AB38" s="1039"/>
      <c r="AC38" s="1039"/>
      <c r="AD38" s="1039"/>
      <c r="AE38" s="1040"/>
      <c r="AF38" s="1035"/>
      <c r="AG38" s="1036"/>
      <c r="AH38" s="1036"/>
      <c r="AI38" s="1036"/>
      <c r="AJ38" s="1037"/>
      <c r="AK38" s="980"/>
      <c r="AL38" s="971"/>
      <c r="AM38" s="971"/>
      <c r="AN38" s="971"/>
      <c r="AO38" s="971"/>
      <c r="AP38" s="971"/>
      <c r="AQ38" s="971"/>
      <c r="AR38" s="971"/>
      <c r="AS38" s="971"/>
      <c r="AT38" s="971"/>
      <c r="AU38" s="971"/>
      <c r="AV38" s="971"/>
      <c r="AW38" s="971"/>
      <c r="AX38" s="971"/>
      <c r="AY38" s="971"/>
      <c r="AZ38" s="1041"/>
      <c r="BA38" s="1041"/>
      <c r="BB38" s="1041"/>
      <c r="BC38" s="1041"/>
      <c r="BD38" s="1041"/>
      <c r="BE38" s="972"/>
      <c r="BF38" s="972"/>
      <c r="BG38" s="972"/>
      <c r="BH38" s="972"/>
      <c r="BI38" s="973"/>
      <c r="BJ38" s="232"/>
      <c r="BK38" s="232"/>
      <c r="BL38" s="232"/>
      <c r="BM38" s="232"/>
      <c r="BN38" s="232"/>
      <c r="BO38" s="241"/>
      <c r="BP38" s="241"/>
      <c r="BQ38" s="238">
        <v>32</v>
      </c>
      <c r="BR38" s="239"/>
      <c r="BS38" s="992"/>
      <c r="BT38" s="993"/>
      <c r="BU38" s="993"/>
      <c r="BV38" s="993"/>
      <c r="BW38" s="993"/>
      <c r="BX38" s="993"/>
      <c r="BY38" s="993"/>
      <c r="BZ38" s="993"/>
      <c r="CA38" s="993"/>
      <c r="CB38" s="993"/>
      <c r="CC38" s="993"/>
      <c r="CD38" s="993"/>
      <c r="CE38" s="993"/>
      <c r="CF38" s="993"/>
      <c r="CG38" s="1014"/>
      <c r="CH38" s="989"/>
      <c r="CI38" s="990"/>
      <c r="CJ38" s="990"/>
      <c r="CK38" s="990"/>
      <c r="CL38" s="991"/>
      <c r="CM38" s="989"/>
      <c r="CN38" s="990"/>
      <c r="CO38" s="990"/>
      <c r="CP38" s="990"/>
      <c r="CQ38" s="991"/>
      <c r="CR38" s="989"/>
      <c r="CS38" s="990"/>
      <c r="CT38" s="990"/>
      <c r="CU38" s="990"/>
      <c r="CV38" s="991"/>
      <c r="CW38" s="989"/>
      <c r="CX38" s="990"/>
      <c r="CY38" s="990"/>
      <c r="CZ38" s="990"/>
      <c r="DA38" s="991"/>
      <c r="DB38" s="989"/>
      <c r="DC38" s="990"/>
      <c r="DD38" s="990"/>
      <c r="DE38" s="990"/>
      <c r="DF38" s="991"/>
      <c r="DG38" s="989"/>
      <c r="DH38" s="990"/>
      <c r="DI38" s="990"/>
      <c r="DJ38" s="990"/>
      <c r="DK38" s="991"/>
      <c r="DL38" s="989"/>
      <c r="DM38" s="990"/>
      <c r="DN38" s="990"/>
      <c r="DO38" s="990"/>
      <c r="DP38" s="991"/>
      <c r="DQ38" s="989"/>
      <c r="DR38" s="990"/>
      <c r="DS38" s="990"/>
      <c r="DT38" s="990"/>
      <c r="DU38" s="991"/>
      <c r="DV38" s="992"/>
      <c r="DW38" s="993"/>
      <c r="DX38" s="993"/>
      <c r="DY38" s="993"/>
      <c r="DZ38" s="994"/>
      <c r="EA38" s="230"/>
    </row>
    <row r="39" spans="1:131" ht="26.25" customHeight="1" x14ac:dyDescent="0.15">
      <c r="A39" s="242">
        <v>12</v>
      </c>
      <c r="B39" s="1030"/>
      <c r="C39" s="1031"/>
      <c r="D39" s="1031"/>
      <c r="E39" s="1031"/>
      <c r="F39" s="1031"/>
      <c r="G39" s="1031"/>
      <c r="H39" s="1031"/>
      <c r="I39" s="1031"/>
      <c r="J39" s="1031"/>
      <c r="K39" s="1031"/>
      <c r="L39" s="1031"/>
      <c r="M39" s="1031"/>
      <c r="N39" s="1031"/>
      <c r="O39" s="1031"/>
      <c r="P39" s="1032"/>
      <c r="Q39" s="1038"/>
      <c r="R39" s="1039"/>
      <c r="S39" s="1039"/>
      <c r="T39" s="1039"/>
      <c r="U39" s="1039"/>
      <c r="V39" s="1039"/>
      <c r="W39" s="1039"/>
      <c r="X39" s="1039"/>
      <c r="Y39" s="1039"/>
      <c r="Z39" s="1039"/>
      <c r="AA39" s="1039"/>
      <c r="AB39" s="1039"/>
      <c r="AC39" s="1039"/>
      <c r="AD39" s="1039"/>
      <c r="AE39" s="1040"/>
      <c r="AF39" s="1035"/>
      <c r="AG39" s="1036"/>
      <c r="AH39" s="1036"/>
      <c r="AI39" s="1036"/>
      <c r="AJ39" s="1037"/>
      <c r="AK39" s="980"/>
      <c r="AL39" s="971"/>
      <c r="AM39" s="971"/>
      <c r="AN39" s="971"/>
      <c r="AO39" s="971"/>
      <c r="AP39" s="971"/>
      <c r="AQ39" s="971"/>
      <c r="AR39" s="971"/>
      <c r="AS39" s="971"/>
      <c r="AT39" s="971"/>
      <c r="AU39" s="971"/>
      <c r="AV39" s="971"/>
      <c r="AW39" s="971"/>
      <c r="AX39" s="971"/>
      <c r="AY39" s="971"/>
      <c r="AZ39" s="1041"/>
      <c r="BA39" s="1041"/>
      <c r="BB39" s="1041"/>
      <c r="BC39" s="1041"/>
      <c r="BD39" s="1041"/>
      <c r="BE39" s="972"/>
      <c r="BF39" s="972"/>
      <c r="BG39" s="972"/>
      <c r="BH39" s="972"/>
      <c r="BI39" s="973"/>
      <c r="BJ39" s="232"/>
      <c r="BK39" s="232"/>
      <c r="BL39" s="232"/>
      <c r="BM39" s="232"/>
      <c r="BN39" s="232"/>
      <c r="BO39" s="241"/>
      <c r="BP39" s="241"/>
      <c r="BQ39" s="238">
        <v>33</v>
      </c>
      <c r="BR39" s="239"/>
      <c r="BS39" s="992"/>
      <c r="BT39" s="993"/>
      <c r="BU39" s="993"/>
      <c r="BV39" s="993"/>
      <c r="BW39" s="993"/>
      <c r="BX39" s="993"/>
      <c r="BY39" s="993"/>
      <c r="BZ39" s="993"/>
      <c r="CA39" s="993"/>
      <c r="CB39" s="993"/>
      <c r="CC39" s="993"/>
      <c r="CD39" s="993"/>
      <c r="CE39" s="993"/>
      <c r="CF39" s="993"/>
      <c r="CG39" s="1014"/>
      <c r="CH39" s="989"/>
      <c r="CI39" s="990"/>
      <c r="CJ39" s="990"/>
      <c r="CK39" s="990"/>
      <c r="CL39" s="991"/>
      <c r="CM39" s="989"/>
      <c r="CN39" s="990"/>
      <c r="CO39" s="990"/>
      <c r="CP39" s="990"/>
      <c r="CQ39" s="991"/>
      <c r="CR39" s="989"/>
      <c r="CS39" s="990"/>
      <c r="CT39" s="990"/>
      <c r="CU39" s="990"/>
      <c r="CV39" s="991"/>
      <c r="CW39" s="989"/>
      <c r="CX39" s="990"/>
      <c r="CY39" s="990"/>
      <c r="CZ39" s="990"/>
      <c r="DA39" s="991"/>
      <c r="DB39" s="989"/>
      <c r="DC39" s="990"/>
      <c r="DD39" s="990"/>
      <c r="DE39" s="990"/>
      <c r="DF39" s="991"/>
      <c r="DG39" s="989"/>
      <c r="DH39" s="990"/>
      <c r="DI39" s="990"/>
      <c r="DJ39" s="990"/>
      <c r="DK39" s="991"/>
      <c r="DL39" s="989"/>
      <c r="DM39" s="990"/>
      <c r="DN39" s="990"/>
      <c r="DO39" s="990"/>
      <c r="DP39" s="991"/>
      <c r="DQ39" s="989"/>
      <c r="DR39" s="990"/>
      <c r="DS39" s="990"/>
      <c r="DT39" s="990"/>
      <c r="DU39" s="991"/>
      <c r="DV39" s="992"/>
      <c r="DW39" s="993"/>
      <c r="DX39" s="993"/>
      <c r="DY39" s="993"/>
      <c r="DZ39" s="994"/>
      <c r="EA39" s="230"/>
    </row>
    <row r="40" spans="1:131" ht="26.25" customHeight="1" x14ac:dyDescent="0.15">
      <c r="A40" s="238">
        <v>13</v>
      </c>
      <c r="B40" s="1030"/>
      <c r="C40" s="1031"/>
      <c r="D40" s="1031"/>
      <c r="E40" s="1031"/>
      <c r="F40" s="1031"/>
      <c r="G40" s="1031"/>
      <c r="H40" s="1031"/>
      <c r="I40" s="1031"/>
      <c r="J40" s="1031"/>
      <c r="K40" s="1031"/>
      <c r="L40" s="1031"/>
      <c r="M40" s="1031"/>
      <c r="N40" s="1031"/>
      <c r="O40" s="1031"/>
      <c r="P40" s="1032"/>
      <c r="Q40" s="1038"/>
      <c r="R40" s="1039"/>
      <c r="S40" s="1039"/>
      <c r="T40" s="1039"/>
      <c r="U40" s="1039"/>
      <c r="V40" s="1039"/>
      <c r="W40" s="1039"/>
      <c r="X40" s="1039"/>
      <c r="Y40" s="1039"/>
      <c r="Z40" s="1039"/>
      <c r="AA40" s="1039"/>
      <c r="AB40" s="1039"/>
      <c r="AC40" s="1039"/>
      <c r="AD40" s="1039"/>
      <c r="AE40" s="1040"/>
      <c r="AF40" s="1035"/>
      <c r="AG40" s="1036"/>
      <c r="AH40" s="1036"/>
      <c r="AI40" s="1036"/>
      <c r="AJ40" s="1037"/>
      <c r="AK40" s="980"/>
      <c r="AL40" s="971"/>
      <c r="AM40" s="971"/>
      <c r="AN40" s="971"/>
      <c r="AO40" s="971"/>
      <c r="AP40" s="971"/>
      <c r="AQ40" s="971"/>
      <c r="AR40" s="971"/>
      <c r="AS40" s="971"/>
      <c r="AT40" s="971"/>
      <c r="AU40" s="971"/>
      <c r="AV40" s="971"/>
      <c r="AW40" s="971"/>
      <c r="AX40" s="971"/>
      <c r="AY40" s="971"/>
      <c r="AZ40" s="1041"/>
      <c r="BA40" s="1041"/>
      <c r="BB40" s="1041"/>
      <c r="BC40" s="1041"/>
      <c r="BD40" s="1041"/>
      <c r="BE40" s="972"/>
      <c r="BF40" s="972"/>
      <c r="BG40" s="972"/>
      <c r="BH40" s="972"/>
      <c r="BI40" s="973"/>
      <c r="BJ40" s="232"/>
      <c r="BK40" s="232"/>
      <c r="BL40" s="232"/>
      <c r="BM40" s="232"/>
      <c r="BN40" s="232"/>
      <c r="BO40" s="241"/>
      <c r="BP40" s="241"/>
      <c r="BQ40" s="238">
        <v>34</v>
      </c>
      <c r="BR40" s="239"/>
      <c r="BS40" s="992"/>
      <c r="BT40" s="993"/>
      <c r="BU40" s="993"/>
      <c r="BV40" s="993"/>
      <c r="BW40" s="993"/>
      <c r="BX40" s="993"/>
      <c r="BY40" s="993"/>
      <c r="BZ40" s="993"/>
      <c r="CA40" s="993"/>
      <c r="CB40" s="993"/>
      <c r="CC40" s="993"/>
      <c r="CD40" s="993"/>
      <c r="CE40" s="993"/>
      <c r="CF40" s="993"/>
      <c r="CG40" s="1014"/>
      <c r="CH40" s="989"/>
      <c r="CI40" s="990"/>
      <c r="CJ40" s="990"/>
      <c r="CK40" s="990"/>
      <c r="CL40" s="991"/>
      <c r="CM40" s="989"/>
      <c r="CN40" s="990"/>
      <c r="CO40" s="990"/>
      <c r="CP40" s="990"/>
      <c r="CQ40" s="991"/>
      <c r="CR40" s="989"/>
      <c r="CS40" s="990"/>
      <c r="CT40" s="990"/>
      <c r="CU40" s="990"/>
      <c r="CV40" s="991"/>
      <c r="CW40" s="989"/>
      <c r="CX40" s="990"/>
      <c r="CY40" s="990"/>
      <c r="CZ40" s="990"/>
      <c r="DA40" s="991"/>
      <c r="DB40" s="989"/>
      <c r="DC40" s="990"/>
      <c r="DD40" s="990"/>
      <c r="DE40" s="990"/>
      <c r="DF40" s="991"/>
      <c r="DG40" s="989"/>
      <c r="DH40" s="990"/>
      <c r="DI40" s="990"/>
      <c r="DJ40" s="990"/>
      <c r="DK40" s="991"/>
      <c r="DL40" s="989"/>
      <c r="DM40" s="990"/>
      <c r="DN40" s="990"/>
      <c r="DO40" s="990"/>
      <c r="DP40" s="991"/>
      <c r="DQ40" s="989"/>
      <c r="DR40" s="990"/>
      <c r="DS40" s="990"/>
      <c r="DT40" s="990"/>
      <c r="DU40" s="991"/>
      <c r="DV40" s="992"/>
      <c r="DW40" s="993"/>
      <c r="DX40" s="993"/>
      <c r="DY40" s="993"/>
      <c r="DZ40" s="994"/>
      <c r="EA40" s="230"/>
    </row>
    <row r="41" spans="1:131" ht="26.25" customHeight="1" x14ac:dyDescent="0.15">
      <c r="A41" s="238">
        <v>14</v>
      </c>
      <c r="B41" s="1030"/>
      <c r="C41" s="1031"/>
      <c r="D41" s="1031"/>
      <c r="E41" s="1031"/>
      <c r="F41" s="1031"/>
      <c r="G41" s="1031"/>
      <c r="H41" s="1031"/>
      <c r="I41" s="1031"/>
      <c r="J41" s="1031"/>
      <c r="K41" s="1031"/>
      <c r="L41" s="1031"/>
      <c r="M41" s="1031"/>
      <c r="N41" s="1031"/>
      <c r="O41" s="1031"/>
      <c r="P41" s="1032"/>
      <c r="Q41" s="1038"/>
      <c r="R41" s="1039"/>
      <c r="S41" s="1039"/>
      <c r="T41" s="1039"/>
      <c r="U41" s="1039"/>
      <c r="V41" s="1039"/>
      <c r="W41" s="1039"/>
      <c r="X41" s="1039"/>
      <c r="Y41" s="1039"/>
      <c r="Z41" s="1039"/>
      <c r="AA41" s="1039"/>
      <c r="AB41" s="1039"/>
      <c r="AC41" s="1039"/>
      <c r="AD41" s="1039"/>
      <c r="AE41" s="1040"/>
      <c r="AF41" s="1035"/>
      <c r="AG41" s="1036"/>
      <c r="AH41" s="1036"/>
      <c r="AI41" s="1036"/>
      <c r="AJ41" s="1037"/>
      <c r="AK41" s="980"/>
      <c r="AL41" s="971"/>
      <c r="AM41" s="971"/>
      <c r="AN41" s="971"/>
      <c r="AO41" s="971"/>
      <c r="AP41" s="971"/>
      <c r="AQ41" s="971"/>
      <c r="AR41" s="971"/>
      <c r="AS41" s="971"/>
      <c r="AT41" s="971"/>
      <c r="AU41" s="971"/>
      <c r="AV41" s="971"/>
      <c r="AW41" s="971"/>
      <c r="AX41" s="971"/>
      <c r="AY41" s="971"/>
      <c r="AZ41" s="1041"/>
      <c r="BA41" s="1041"/>
      <c r="BB41" s="1041"/>
      <c r="BC41" s="1041"/>
      <c r="BD41" s="1041"/>
      <c r="BE41" s="972"/>
      <c r="BF41" s="972"/>
      <c r="BG41" s="972"/>
      <c r="BH41" s="972"/>
      <c r="BI41" s="973"/>
      <c r="BJ41" s="232"/>
      <c r="BK41" s="232"/>
      <c r="BL41" s="232"/>
      <c r="BM41" s="232"/>
      <c r="BN41" s="232"/>
      <c r="BO41" s="241"/>
      <c r="BP41" s="241"/>
      <c r="BQ41" s="238">
        <v>35</v>
      </c>
      <c r="BR41" s="239"/>
      <c r="BS41" s="992"/>
      <c r="BT41" s="993"/>
      <c r="BU41" s="993"/>
      <c r="BV41" s="993"/>
      <c r="BW41" s="993"/>
      <c r="BX41" s="993"/>
      <c r="BY41" s="993"/>
      <c r="BZ41" s="993"/>
      <c r="CA41" s="993"/>
      <c r="CB41" s="993"/>
      <c r="CC41" s="993"/>
      <c r="CD41" s="993"/>
      <c r="CE41" s="993"/>
      <c r="CF41" s="993"/>
      <c r="CG41" s="1014"/>
      <c r="CH41" s="989"/>
      <c r="CI41" s="990"/>
      <c r="CJ41" s="990"/>
      <c r="CK41" s="990"/>
      <c r="CL41" s="991"/>
      <c r="CM41" s="989"/>
      <c r="CN41" s="990"/>
      <c r="CO41" s="990"/>
      <c r="CP41" s="990"/>
      <c r="CQ41" s="991"/>
      <c r="CR41" s="989"/>
      <c r="CS41" s="990"/>
      <c r="CT41" s="990"/>
      <c r="CU41" s="990"/>
      <c r="CV41" s="991"/>
      <c r="CW41" s="989"/>
      <c r="CX41" s="990"/>
      <c r="CY41" s="990"/>
      <c r="CZ41" s="990"/>
      <c r="DA41" s="991"/>
      <c r="DB41" s="989"/>
      <c r="DC41" s="990"/>
      <c r="DD41" s="990"/>
      <c r="DE41" s="990"/>
      <c r="DF41" s="991"/>
      <c r="DG41" s="989"/>
      <c r="DH41" s="990"/>
      <c r="DI41" s="990"/>
      <c r="DJ41" s="990"/>
      <c r="DK41" s="991"/>
      <c r="DL41" s="989"/>
      <c r="DM41" s="990"/>
      <c r="DN41" s="990"/>
      <c r="DO41" s="990"/>
      <c r="DP41" s="991"/>
      <c r="DQ41" s="989"/>
      <c r="DR41" s="990"/>
      <c r="DS41" s="990"/>
      <c r="DT41" s="990"/>
      <c r="DU41" s="991"/>
      <c r="DV41" s="992"/>
      <c r="DW41" s="993"/>
      <c r="DX41" s="993"/>
      <c r="DY41" s="993"/>
      <c r="DZ41" s="994"/>
      <c r="EA41" s="230"/>
    </row>
    <row r="42" spans="1:131" ht="26.25" customHeight="1" x14ac:dyDescent="0.15">
      <c r="A42" s="238">
        <v>15</v>
      </c>
      <c r="B42" s="1030"/>
      <c r="C42" s="1031"/>
      <c r="D42" s="1031"/>
      <c r="E42" s="1031"/>
      <c r="F42" s="1031"/>
      <c r="G42" s="1031"/>
      <c r="H42" s="1031"/>
      <c r="I42" s="1031"/>
      <c r="J42" s="1031"/>
      <c r="K42" s="1031"/>
      <c r="L42" s="1031"/>
      <c r="M42" s="1031"/>
      <c r="N42" s="1031"/>
      <c r="O42" s="1031"/>
      <c r="P42" s="1032"/>
      <c r="Q42" s="1038"/>
      <c r="R42" s="1039"/>
      <c r="S42" s="1039"/>
      <c r="T42" s="1039"/>
      <c r="U42" s="1039"/>
      <c r="V42" s="1039"/>
      <c r="W42" s="1039"/>
      <c r="X42" s="1039"/>
      <c r="Y42" s="1039"/>
      <c r="Z42" s="1039"/>
      <c r="AA42" s="1039"/>
      <c r="AB42" s="1039"/>
      <c r="AC42" s="1039"/>
      <c r="AD42" s="1039"/>
      <c r="AE42" s="1040"/>
      <c r="AF42" s="1035"/>
      <c r="AG42" s="1036"/>
      <c r="AH42" s="1036"/>
      <c r="AI42" s="1036"/>
      <c r="AJ42" s="1037"/>
      <c r="AK42" s="980"/>
      <c r="AL42" s="971"/>
      <c r="AM42" s="971"/>
      <c r="AN42" s="971"/>
      <c r="AO42" s="971"/>
      <c r="AP42" s="971"/>
      <c r="AQ42" s="971"/>
      <c r="AR42" s="971"/>
      <c r="AS42" s="971"/>
      <c r="AT42" s="971"/>
      <c r="AU42" s="971"/>
      <c r="AV42" s="971"/>
      <c r="AW42" s="971"/>
      <c r="AX42" s="971"/>
      <c r="AY42" s="971"/>
      <c r="AZ42" s="1041"/>
      <c r="BA42" s="1041"/>
      <c r="BB42" s="1041"/>
      <c r="BC42" s="1041"/>
      <c r="BD42" s="1041"/>
      <c r="BE42" s="972"/>
      <c r="BF42" s="972"/>
      <c r="BG42" s="972"/>
      <c r="BH42" s="972"/>
      <c r="BI42" s="973"/>
      <c r="BJ42" s="232"/>
      <c r="BK42" s="232"/>
      <c r="BL42" s="232"/>
      <c r="BM42" s="232"/>
      <c r="BN42" s="232"/>
      <c r="BO42" s="241"/>
      <c r="BP42" s="241"/>
      <c r="BQ42" s="238">
        <v>36</v>
      </c>
      <c r="BR42" s="239"/>
      <c r="BS42" s="992"/>
      <c r="BT42" s="993"/>
      <c r="BU42" s="993"/>
      <c r="BV42" s="993"/>
      <c r="BW42" s="993"/>
      <c r="BX42" s="993"/>
      <c r="BY42" s="993"/>
      <c r="BZ42" s="993"/>
      <c r="CA42" s="993"/>
      <c r="CB42" s="993"/>
      <c r="CC42" s="993"/>
      <c r="CD42" s="993"/>
      <c r="CE42" s="993"/>
      <c r="CF42" s="993"/>
      <c r="CG42" s="1014"/>
      <c r="CH42" s="989"/>
      <c r="CI42" s="990"/>
      <c r="CJ42" s="990"/>
      <c r="CK42" s="990"/>
      <c r="CL42" s="991"/>
      <c r="CM42" s="989"/>
      <c r="CN42" s="990"/>
      <c r="CO42" s="990"/>
      <c r="CP42" s="990"/>
      <c r="CQ42" s="991"/>
      <c r="CR42" s="989"/>
      <c r="CS42" s="990"/>
      <c r="CT42" s="990"/>
      <c r="CU42" s="990"/>
      <c r="CV42" s="991"/>
      <c r="CW42" s="989"/>
      <c r="CX42" s="990"/>
      <c r="CY42" s="990"/>
      <c r="CZ42" s="990"/>
      <c r="DA42" s="991"/>
      <c r="DB42" s="989"/>
      <c r="DC42" s="990"/>
      <c r="DD42" s="990"/>
      <c r="DE42" s="990"/>
      <c r="DF42" s="991"/>
      <c r="DG42" s="989"/>
      <c r="DH42" s="990"/>
      <c r="DI42" s="990"/>
      <c r="DJ42" s="990"/>
      <c r="DK42" s="991"/>
      <c r="DL42" s="989"/>
      <c r="DM42" s="990"/>
      <c r="DN42" s="990"/>
      <c r="DO42" s="990"/>
      <c r="DP42" s="991"/>
      <c r="DQ42" s="989"/>
      <c r="DR42" s="990"/>
      <c r="DS42" s="990"/>
      <c r="DT42" s="990"/>
      <c r="DU42" s="991"/>
      <c r="DV42" s="992"/>
      <c r="DW42" s="993"/>
      <c r="DX42" s="993"/>
      <c r="DY42" s="993"/>
      <c r="DZ42" s="994"/>
      <c r="EA42" s="230"/>
    </row>
    <row r="43" spans="1:131" ht="26.25" customHeight="1" x14ac:dyDescent="0.15">
      <c r="A43" s="238">
        <v>16</v>
      </c>
      <c r="B43" s="1030"/>
      <c r="C43" s="1031"/>
      <c r="D43" s="1031"/>
      <c r="E43" s="1031"/>
      <c r="F43" s="1031"/>
      <c r="G43" s="1031"/>
      <c r="H43" s="1031"/>
      <c r="I43" s="1031"/>
      <c r="J43" s="1031"/>
      <c r="K43" s="1031"/>
      <c r="L43" s="1031"/>
      <c r="M43" s="1031"/>
      <c r="N43" s="1031"/>
      <c r="O43" s="1031"/>
      <c r="P43" s="1032"/>
      <c r="Q43" s="1038"/>
      <c r="R43" s="1039"/>
      <c r="S43" s="1039"/>
      <c r="T43" s="1039"/>
      <c r="U43" s="1039"/>
      <c r="V43" s="1039"/>
      <c r="W43" s="1039"/>
      <c r="X43" s="1039"/>
      <c r="Y43" s="1039"/>
      <c r="Z43" s="1039"/>
      <c r="AA43" s="1039"/>
      <c r="AB43" s="1039"/>
      <c r="AC43" s="1039"/>
      <c r="AD43" s="1039"/>
      <c r="AE43" s="1040"/>
      <c r="AF43" s="1035"/>
      <c r="AG43" s="1036"/>
      <c r="AH43" s="1036"/>
      <c r="AI43" s="1036"/>
      <c r="AJ43" s="1037"/>
      <c r="AK43" s="980"/>
      <c r="AL43" s="971"/>
      <c r="AM43" s="971"/>
      <c r="AN43" s="971"/>
      <c r="AO43" s="971"/>
      <c r="AP43" s="971"/>
      <c r="AQ43" s="971"/>
      <c r="AR43" s="971"/>
      <c r="AS43" s="971"/>
      <c r="AT43" s="971"/>
      <c r="AU43" s="971"/>
      <c r="AV43" s="971"/>
      <c r="AW43" s="971"/>
      <c r="AX43" s="971"/>
      <c r="AY43" s="971"/>
      <c r="AZ43" s="1041"/>
      <c r="BA43" s="1041"/>
      <c r="BB43" s="1041"/>
      <c r="BC43" s="1041"/>
      <c r="BD43" s="1041"/>
      <c r="BE43" s="972"/>
      <c r="BF43" s="972"/>
      <c r="BG43" s="972"/>
      <c r="BH43" s="972"/>
      <c r="BI43" s="973"/>
      <c r="BJ43" s="232"/>
      <c r="BK43" s="232"/>
      <c r="BL43" s="232"/>
      <c r="BM43" s="232"/>
      <c r="BN43" s="232"/>
      <c r="BO43" s="241"/>
      <c r="BP43" s="241"/>
      <c r="BQ43" s="238">
        <v>37</v>
      </c>
      <c r="BR43" s="239"/>
      <c r="BS43" s="992"/>
      <c r="BT43" s="993"/>
      <c r="BU43" s="993"/>
      <c r="BV43" s="993"/>
      <c r="BW43" s="993"/>
      <c r="BX43" s="993"/>
      <c r="BY43" s="993"/>
      <c r="BZ43" s="993"/>
      <c r="CA43" s="993"/>
      <c r="CB43" s="993"/>
      <c r="CC43" s="993"/>
      <c r="CD43" s="993"/>
      <c r="CE43" s="993"/>
      <c r="CF43" s="993"/>
      <c r="CG43" s="1014"/>
      <c r="CH43" s="989"/>
      <c r="CI43" s="990"/>
      <c r="CJ43" s="990"/>
      <c r="CK43" s="990"/>
      <c r="CL43" s="991"/>
      <c r="CM43" s="989"/>
      <c r="CN43" s="990"/>
      <c r="CO43" s="990"/>
      <c r="CP43" s="990"/>
      <c r="CQ43" s="991"/>
      <c r="CR43" s="989"/>
      <c r="CS43" s="990"/>
      <c r="CT43" s="990"/>
      <c r="CU43" s="990"/>
      <c r="CV43" s="991"/>
      <c r="CW43" s="989"/>
      <c r="CX43" s="990"/>
      <c r="CY43" s="990"/>
      <c r="CZ43" s="990"/>
      <c r="DA43" s="991"/>
      <c r="DB43" s="989"/>
      <c r="DC43" s="990"/>
      <c r="DD43" s="990"/>
      <c r="DE43" s="990"/>
      <c r="DF43" s="991"/>
      <c r="DG43" s="989"/>
      <c r="DH43" s="990"/>
      <c r="DI43" s="990"/>
      <c r="DJ43" s="990"/>
      <c r="DK43" s="991"/>
      <c r="DL43" s="989"/>
      <c r="DM43" s="990"/>
      <c r="DN43" s="990"/>
      <c r="DO43" s="990"/>
      <c r="DP43" s="991"/>
      <c r="DQ43" s="989"/>
      <c r="DR43" s="990"/>
      <c r="DS43" s="990"/>
      <c r="DT43" s="990"/>
      <c r="DU43" s="991"/>
      <c r="DV43" s="992"/>
      <c r="DW43" s="993"/>
      <c r="DX43" s="993"/>
      <c r="DY43" s="993"/>
      <c r="DZ43" s="994"/>
      <c r="EA43" s="230"/>
    </row>
    <row r="44" spans="1:131" ht="26.25" customHeight="1" x14ac:dyDescent="0.15">
      <c r="A44" s="238">
        <v>17</v>
      </c>
      <c r="B44" s="1030"/>
      <c r="C44" s="1031"/>
      <c r="D44" s="1031"/>
      <c r="E44" s="1031"/>
      <c r="F44" s="1031"/>
      <c r="G44" s="1031"/>
      <c r="H44" s="1031"/>
      <c r="I44" s="1031"/>
      <c r="J44" s="1031"/>
      <c r="K44" s="1031"/>
      <c r="L44" s="1031"/>
      <c r="M44" s="1031"/>
      <c r="N44" s="1031"/>
      <c r="O44" s="1031"/>
      <c r="P44" s="1032"/>
      <c r="Q44" s="1038"/>
      <c r="R44" s="1039"/>
      <c r="S44" s="1039"/>
      <c r="T44" s="1039"/>
      <c r="U44" s="1039"/>
      <c r="V44" s="1039"/>
      <c r="W44" s="1039"/>
      <c r="X44" s="1039"/>
      <c r="Y44" s="1039"/>
      <c r="Z44" s="1039"/>
      <c r="AA44" s="1039"/>
      <c r="AB44" s="1039"/>
      <c r="AC44" s="1039"/>
      <c r="AD44" s="1039"/>
      <c r="AE44" s="1040"/>
      <c r="AF44" s="1035"/>
      <c r="AG44" s="1036"/>
      <c r="AH44" s="1036"/>
      <c r="AI44" s="1036"/>
      <c r="AJ44" s="1037"/>
      <c r="AK44" s="980"/>
      <c r="AL44" s="971"/>
      <c r="AM44" s="971"/>
      <c r="AN44" s="971"/>
      <c r="AO44" s="971"/>
      <c r="AP44" s="971"/>
      <c r="AQ44" s="971"/>
      <c r="AR44" s="971"/>
      <c r="AS44" s="971"/>
      <c r="AT44" s="971"/>
      <c r="AU44" s="971"/>
      <c r="AV44" s="971"/>
      <c r="AW44" s="971"/>
      <c r="AX44" s="971"/>
      <c r="AY44" s="971"/>
      <c r="AZ44" s="1041"/>
      <c r="BA44" s="1041"/>
      <c r="BB44" s="1041"/>
      <c r="BC44" s="1041"/>
      <c r="BD44" s="1041"/>
      <c r="BE44" s="972"/>
      <c r="BF44" s="972"/>
      <c r="BG44" s="972"/>
      <c r="BH44" s="972"/>
      <c r="BI44" s="973"/>
      <c r="BJ44" s="232"/>
      <c r="BK44" s="232"/>
      <c r="BL44" s="232"/>
      <c r="BM44" s="232"/>
      <c r="BN44" s="232"/>
      <c r="BO44" s="241"/>
      <c r="BP44" s="241"/>
      <c r="BQ44" s="238">
        <v>38</v>
      </c>
      <c r="BR44" s="239"/>
      <c r="BS44" s="992"/>
      <c r="BT44" s="993"/>
      <c r="BU44" s="993"/>
      <c r="BV44" s="993"/>
      <c r="BW44" s="993"/>
      <c r="BX44" s="993"/>
      <c r="BY44" s="993"/>
      <c r="BZ44" s="993"/>
      <c r="CA44" s="993"/>
      <c r="CB44" s="993"/>
      <c r="CC44" s="993"/>
      <c r="CD44" s="993"/>
      <c r="CE44" s="993"/>
      <c r="CF44" s="993"/>
      <c r="CG44" s="1014"/>
      <c r="CH44" s="989"/>
      <c r="CI44" s="990"/>
      <c r="CJ44" s="990"/>
      <c r="CK44" s="990"/>
      <c r="CL44" s="991"/>
      <c r="CM44" s="989"/>
      <c r="CN44" s="990"/>
      <c r="CO44" s="990"/>
      <c r="CP44" s="990"/>
      <c r="CQ44" s="991"/>
      <c r="CR44" s="989"/>
      <c r="CS44" s="990"/>
      <c r="CT44" s="990"/>
      <c r="CU44" s="990"/>
      <c r="CV44" s="991"/>
      <c r="CW44" s="989"/>
      <c r="CX44" s="990"/>
      <c r="CY44" s="990"/>
      <c r="CZ44" s="990"/>
      <c r="DA44" s="991"/>
      <c r="DB44" s="989"/>
      <c r="DC44" s="990"/>
      <c r="DD44" s="990"/>
      <c r="DE44" s="990"/>
      <c r="DF44" s="991"/>
      <c r="DG44" s="989"/>
      <c r="DH44" s="990"/>
      <c r="DI44" s="990"/>
      <c r="DJ44" s="990"/>
      <c r="DK44" s="991"/>
      <c r="DL44" s="989"/>
      <c r="DM44" s="990"/>
      <c r="DN44" s="990"/>
      <c r="DO44" s="990"/>
      <c r="DP44" s="991"/>
      <c r="DQ44" s="989"/>
      <c r="DR44" s="990"/>
      <c r="DS44" s="990"/>
      <c r="DT44" s="990"/>
      <c r="DU44" s="991"/>
      <c r="DV44" s="992"/>
      <c r="DW44" s="993"/>
      <c r="DX44" s="993"/>
      <c r="DY44" s="993"/>
      <c r="DZ44" s="994"/>
      <c r="EA44" s="230"/>
    </row>
    <row r="45" spans="1:131" ht="26.25" customHeight="1" x14ac:dyDescent="0.15">
      <c r="A45" s="238">
        <v>18</v>
      </c>
      <c r="B45" s="1030"/>
      <c r="C45" s="1031"/>
      <c r="D45" s="1031"/>
      <c r="E45" s="1031"/>
      <c r="F45" s="1031"/>
      <c r="G45" s="1031"/>
      <c r="H45" s="1031"/>
      <c r="I45" s="1031"/>
      <c r="J45" s="1031"/>
      <c r="K45" s="1031"/>
      <c r="L45" s="1031"/>
      <c r="M45" s="1031"/>
      <c r="N45" s="1031"/>
      <c r="O45" s="1031"/>
      <c r="P45" s="1032"/>
      <c r="Q45" s="1038"/>
      <c r="R45" s="1039"/>
      <c r="S45" s="1039"/>
      <c r="T45" s="1039"/>
      <c r="U45" s="1039"/>
      <c r="V45" s="1039"/>
      <c r="W45" s="1039"/>
      <c r="X45" s="1039"/>
      <c r="Y45" s="1039"/>
      <c r="Z45" s="1039"/>
      <c r="AA45" s="1039"/>
      <c r="AB45" s="1039"/>
      <c r="AC45" s="1039"/>
      <c r="AD45" s="1039"/>
      <c r="AE45" s="1040"/>
      <c r="AF45" s="1035"/>
      <c r="AG45" s="1036"/>
      <c r="AH45" s="1036"/>
      <c r="AI45" s="1036"/>
      <c r="AJ45" s="1037"/>
      <c r="AK45" s="980"/>
      <c r="AL45" s="971"/>
      <c r="AM45" s="971"/>
      <c r="AN45" s="971"/>
      <c r="AO45" s="971"/>
      <c r="AP45" s="971"/>
      <c r="AQ45" s="971"/>
      <c r="AR45" s="971"/>
      <c r="AS45" s="971"/>
      <c r="AT45" s="971"/>
      <c r="AU45" s="971"/>
      <c r="AV45" s="971"/>
      <c r="AW45" s="971"/>
      <c r="AX45" s="971"/>
      <c r="AY45" s="971"/>
      <c r="AZ45" s="1041"/>
      <c r="BA45" s="1041"/>
      <c r="BB45" s="1041"/>
      <c r="BC45" s="1041"/>
      <c r="BD45" s="1041"/>
      <c r="BE45" s="972"/>
      <c r="BF45" s="972"/>
      <c r="BG45" s="972"/>
      <c r="BH45" s="972"/>
      <c r="BI45" s="973"/>
      <c r="BJ45" s="232"/>
      <c r="BK45" s="232"/>
      <c r="BL45" s="232"/>
      <c r="BM45" s="232"/>
      <c r="BN45" s="232"/>
      <c r="BO45" s="241"/>
      <c r="BP45" s="241"/>
      <c r="BQ45" s="238">
        <v>39</v>
      </c>
      <c r="BR45" s="239"/>
      <c r="BS45" s="992"/>
      <c r="BT45" s="993"/>
      <c r="BU45" s="993"/>
      <c r="BV45" s="993"/>
      <c r="BW45" s="993"/>
      <c r="BX45" s="993"/>
      <c r="BY45" s="993"/>
      <c r="BZ45" s="993"/>
      <c r="CA45" s="993"/>
      <c r="CB45" s="993"/>
      <c r="CC45" s="993"/>
      <c r="CD45" s="993"/>
      <c r="CE45" s="993"/>
      <c r="CF45" s="993"/>
      <c r="CG45" s="1014"/>
      <c r="CH45" s="989"/>
      <c r="CI45" s="990"/>
      <c r="CJ45" s="990"/>
      <c r="CK45" s="990"/>
      <c r="CL45" s="991"/>
      <c r="CM45" s="989"/>
      <c r="CN45" s="990"/>
      <c r="CO45" s="990"/>
      <c r="CP45" s="990"/>
      <c r="CQ45" s="991"/>
      <c r="CR45" s="989"/>
      <c r="CS45" s="990"/>
      <c r="CT45" s="990"/>
      <c r="CU45" s="990"/>
      <c r="CV45" s="991"/>
      <c r="CW45" s="989"/>
      <c r="CX45" s="990"/>
      <c r="CY45" s="990"/>
      <c r="CZ45" s="990"/>
      <c r="DA45" s="991"/>
      <c r="DB45" s="989"/>
      <c r="DC45" s="990"/>
      <c r="DD45" s="990"/>
      <c r="DE45" s="990"/>
      <c r="DF45" s="991"/>
      <c r="DG45" s="989"/>
      <c r="DH45" s="990"/>
      <c r="DI45" s="990"/>
      <c r="DJ45" s="990"/>
      <c r="DK45" s="991"/>
      <c r="DL45" s="989"/>
      <c r="DM45" s="990"/>
      <c r="DN45" s="990"/>
      <c r="DO45" s="990"/>
      <c r="DP45" s="991"/>
      <c r="DQ45" s="989"/>
      <c r="DR45" s="990"/>
      <c r="DS45" s="990"/>
      <c r="DT45" s="990"/>
      <c r="DU45" s="991"/>
      <c r="DV45" s="992"/>
      <c r="DW45" s="993"/>
      <c r="DX45" s="993"/>
      <c r="DY45" s="993"/>
      <c r="DZ45" s="994"/>
      <c r="EA45" s="230"/>
    </row>
    <row r="46" spans="1:131" ht="26.25" customHeight="1" x14ac:dyDescent="0.15">
      <c r="A46" s="238">
        <v>19</v>
      </c>
      <c r="B46" s="1030"/>
      <c r="C46" s="1031"/>
      <c r="D46" s="1031"/>
      <c r="E46" s="1031"/>
      <c r="F46" s="1031"/>
      <c r="G46" s="1031"/>
      <c r="H46" s="1031"/>
      <c r="I46" s="1031"/>
      <c r="J46" s="1031"/>
      <c r="K46" s="1031"/>
      <c r="L46" s="1031"/>
      <c r="M46" s="1031"/>
      <c r="N46" s="1031"/>
      <c r="O46" s="1031"/>
      <c r="P46" s="1032"/>
      <c r="Q46" s="1038"/>
      <c r="R46" s="1039"/>
      <c r="S46" s="1039"/>
      <c r="T46" s="1039"/>
      <c r="U46" s="1039"/>
      <c r="V46" s="1039"/>
      <c r="W46" s="1039"/>
      <c r="X46" s="1039"/>
      <c r="Y46" s="1039"/>
      <c r="Z46" s="1039"/>
      <c r="AA46" s="1039"/>
      <c r="AB46" s="1039"/>
      <c r="AC46" s="1039"/>
      <c r="AD46" s="1039"/>
      <c r="AE46" s="1040"/>
      <c r="AF46" s="1035"/>
      <c r="AG46" s="1036"/>
      <c r="AH46" s="1036"/>
      <c r="AI46" s="1036"/>
      <c r="AJ46" s="1037"/>
      <c r="AK46" s="980"/>
      <c r="AL46" s="971"/>
      <c r="AM46" s="971"/>
      <c r="AN46" s="971"/>
      <c r="AO46" s="971"/>
      <c r="AP46" s="971"/>
      <c r="AQ46" s="971"/>
      <c r="AR46" s="971"/>
      <c r="AS46" s="971"/>
      <c r="AT46" s="971"/>
      <c r="AU46" s="971"/>
      <c r="AV46" s="971"/>
      <c r="AW46" s="971"/>
      <c r="AX46" s="971"/>
      <c r="AY46" s="971"/>
      <c r="AZ46" s="1041"/>
      <c r="BA46" s="1041"/>
      <c r="BB46" s="1041"/>
      <c r="BC46" s="1041"/>
      <c r="BD46" s="1041"/>
      <c r="BE46" s="972"/>
      <c r="BF46" s="972"/>
      <c r="BG46" s="972"/>
      <c r="BH46" s="972"/>
      <c r="BI46" s="973"/>
      <c r="BJ46" s="232"/>
      <c r="BK46" s="232"/>
      <c r="BL46" s="232"/>
      <c r="BM46" s="232"/>
      <c r="BN46" s="232"/>
      <c r="BO46" s="241"/>
      <c r="BP46" s="241"/>
      <c r="BQ46" s="238">
        <v>40</v>
      </c>
      <c r="BR46" s="239"/>
      <c r="BS46" s="992"/>
      <c r="BT46" s="993"/>
      <c r="BU46" s="993"/>
      <c r="BV46" s="993"/>
      <c r="BW46" s="993"/>
      <c r="BX46" s="993"/>
      <c r="BY46" s="993"/>
      <c r="BZ46" s="993"/>
      <c r="CA46" s="993"/>
      <c r="CB46" s="993"/>
      <c r="CC46" s="993"/>
      <c r="CD46" s="993"/>
      <c r="CE46" s="993"/>
      <c r="CF46" s="993"/>
      <c r="CG46" s="1014"/>
      <c r="CH46" s="989"/>
      <c r="CI46" s="990"/>
      <c r="CJ46" s="990"/>
      <c r="CK46" s="990"/>
      <c r="CL46" s="991"/>
      <c r="CM46" s="989"/>
      <c r="CN46" s="990"/>
      <c r="CO46" s="990"/>
      <c r="CP46" s="990"/>
      <c r="CQ46" s="991"/>
      <c r="CR46" s="989"/>
      <c r="CS46" s="990"/>
      <c r="CT46" s="990"/>
      <c r="CU46" s="990"/>
      <c r="CV46" s="991"/>
      <c r="CW46" s="989"/>
      <c r="CX46" s="990"/>
      <c r="CY46" s="990"/>
      <c r="CZ46" s="990"/>
      <c r="DA46" s="991"/>
      <c r="DB46" s="989"/>
      <c r="DC46" s="990"/>
      <c r="DD46" s="990"/>
      <c r="DE46" s="990"/>
      <c r="DF46" s="991"/>
      <c r="DG46" s="989"/>
      <c r="DH46" s="990"/>
      <c r="DI46" s="990"/>
      <c r="DJ46" s="990"/>
      <c r="DK46" s="991"/>
      <c r="DL46" s="989"/>
      <c r="DM46" s="990"/>
      <c r="DN46" s="990"/>
      <c r="DO46" s="990"/>
      <c r="DP46" s="991"/>
      <c r="DQ46" s="989"/>
      <c r="DR46" s="990"/>
      <c r="DS46" s="990"/>
      <c r="DT46" s="990"/>
      <c r="DU46" s="991"/>
      <c r="DV46" s="992"/>
      <c r="DW46" s="993"/>
      <c r="DX46" s="993"/>
      <c r="DY46" s="993"/>
      <c r="DZ46" s="994"/>
      <c r="EA46" s="230"/>
    </row>
    <row r="47" spans="1:131" ht="26.25" customHeight="1" x14ac:dyDescent="0.15">
      <c r="A47" s="238">
        <v>20</v>
      </c>
      <c r="B47" s="1030"/>
      <c r="C47" s="1031"/>
      <c r="D47" s="1031"/>
      <c r="E47" s="1031"/>
      <c r="F47" s="1031"/>
      <c r="G47" s="1031"/>
      <c r="H47" s="1031"/>
      <c r="I47" s="1031"/>
      <c r="J47" s="1031"/>
      <c r="K47" s="1031"/>
      <c r="L47" s="1031"/>
      <c r="M47" s="1031"/>
      <c r="N47" s="1031"/>
      <c r="O47" s="1031"/>
      <c r="P47" s="1032"/>
      <c r="Q47" s="1038"/>
      <c r="R47" s="1039"/>
      <c r="S47" s="1039"/>
      <c r="T47" s="1039"/>
      <c r="U47" s="1039"/>
      <c r="V47" s="1039"/>
      <c r="W47" s="1039"/>
      <c r="X47" s="1039"/>
      <c r="Y47" s="1039"/>
      <c r="Z47" s="1039"/>
      <c r="AA47" s="1039"/>
      <c r="AB47" s="1039"/>
      <c r="AC47" s="1039"/>
      <c r="AD47" s="1039"/>
      <c r="AE47" s="1040"/>
      <c r="AF47" s="1035"/>
      <c r="AG47" s="1036"/>
      <c r="AH47" s="1036"/>
      <c r="AI47" s="1036"/>
      <c r="AJ47" s="1037"/>
      <c r="AK47" s="980"/>
      <c r="AL47" s="971"/>
      <c r="AM47" s="971"/>
      <c r="AN47" s="971"/>
      <c r="AO47" s="971"/>
      <c r="AP47" s="971"/>
      <c r="AQ47" s="971"/>
      <c r="AR47" s="971"/>
      <c r="AS47" s="971"/>
      <c r="AT47" s="971"/>
      <c r="AU47" s="971"/>
      <c r="AV47" s="971"/>
      <c r="AW47" s="971"/>
      <c r="AX47" s="971"/>
      <c r="AY47" s="971"/>
      <c r="AZ47" s="1041"/>
      <c r="BA47" s="1041"/>
      <c r="BB47" s="1041"/>
      <c r="BC47" s="1041"/>
      <c r="BD47" s="1041"/>
      <c r="BE47" s="972"/>
      <c r="BF47" s="972"/>
      <c r="BG47" s="972"/>
      <c r="BH47" s="972"/>
      <c r="BI47" s="973"/>
      <c r="BJ47" s="232"/>
      <c r="BK47" s="232"/>
      <c r="BL47" s="232"/>
      <c r="BM47" s="232"/>
      <c r="BN47" s="232"/>
      <c r="BO47" s="241"/>
      <c r="BP47" s="241"/>
      <c r="BQ47" s="238">
        <v>41</v>
      </c>
      <c r="BR47" s="239"/>
      <c r="BS47" s="992"/>
      <c r="BT47" s="993"/>
      <c r="BU47" s="993"/>
      <c r="BV47" s="993"/>
      <c r="BW47" s="993"/>
      <c r="BX47" s="993"/>
      <c r="BY47" s="993"/>
      <c r="BZ47" s="993"/>
      <c r="CA47" s="993"/>
      <c r="CB47" s="993"/>
      <c r="CC47" s="993"/>
      <c r="CD47" s="993"/>
      <c r="CE47" s="993"/>
      <c r="CF47" s="993"/>
      <c r="CG47" s="1014"/>
      <c r="CH47" s="989"/>
      <c r="CI47" s="990"/>
      <c r="CJ47" s="990"/>
      <c r="CK47" s="990"/>
      <c r="CL47" s="991"/>
      <c r="CM47" s="989"/>
      <c r="CN47" s="990"/>
      <c r="CO47" s="990"/>
      <c r="CP47" s="990"/>
      <c r="CQ47" s="991"/>
      <c r="CR47" s="989"/>
      <c r="CS47" s="990"/>
      <c r="CT47" s="990"/>
      <c r="CU47" s="990"/>
      <c r="CV47" s="991"/>
      <c r="CW47" s="989"/>
      <c r="CX47" s="990"/>
      <c r="CY47" s="990"/>
      <c r="CZ47" s="990"/>
      <c r="DA47" s="991"/>
      <c r="DB47" s="989"/>
      <c r="DC47" s="990"/>
      <c r="DD47" s="990"/>
      <c r="DE47" s="990"/>
      <c r="DF47" s="991"/>
      <c r="DG47" s="989"/>
      <c r="DH47" s="990"/>
      <c r="DI47" s="990"/>
      <c r="DJ47" s="990"/>
      <c r="DK47" s="991"/>
      <c r="DL47" s="989"/>
      <c r="DM47" s="990"/>
      <c r="DN47" s="990"/>
      <c r="DO47" s="990"/>
      <c r="DP47" s="991"/>
      <c r="DQ47" s="989"/>
      <c r="DR47" s="990"/>
      <c r="DS47" s="990"/>
      <c r="DT47" s="990"/>
      <c r="DU47" s="991"/>
      <c r="DV47" s="992"/>
      <c r="DW47" s="993"/>
      <c r="DX47" s="993"/>
      <c r="DY47" s="993"/>
      <c r="DZ47" s="994"/>
      <c r="EA47" s="230"/>
    </row>
    <row r="48" spans="1:131" ht="26.25" customHeight="1" x14ac:dyDescent="0.15">
      <c r="A48" s="238">
        <v>21</v>
      </c>
      <c r="B48" s="1030"/>
      <c r="C48" s="1031"/>
      <c r="D48" s="1031"/>
      <c r="E48" s="1031"/>
      <c r="F48" s="1031"/>
      <c r="G48" s="1031"/>
      <c r="H48" s="1031"/>
      <c r="I48" s="1031"/>
      <c r="J48" s="1031"/>
      <c r="K48" s="1031"/>
      <c r="L48" s="1031"/>
      <c r="M48" s="1031"/>
      <c r="N48" s="1031"/>
      <c r="O48" s="1031"/>
      <c r="P48" s="1032"/>
      <c r="Q48" s="1038"/>
      <c r="R48" s="1039"/>
      <c r="S48" s="1039"/>
      <c r="T48" s="1039"/>
      <c r="U48" s="1039"/>
      <c r="V48" s="1039"/>
      <c r="W48" s="1039"/>
      <c r="X48" s="1039"/>
      <c r="Y48" s="1039"/>
      <c r="Z48" s="1039"/>
      <c r="AA48" s="1039"/>
      <c r="AB48" s="1039"/>
      <c r="AC48" s="1039"/>
      <c r="AD48" s="1039"/>
      <c r="AE48" s="1040"/>
      <c r="AF48" s="1035"/>
      <c r="AG48" s="1036"/>
      <c r="AH48" s="1036"/>
      <c r="AI48" s="1036"/>
      <c r="AJ48" s="1037"/>
      <c r="AK48" s="980"/>
      <c r="AL48" s="971"/>
      <c r="AM48" s="971"/>
      <c r="AN48" s="971"/>
      <c r="AO48" s="971"/>
      <c r="AP48" s="971"/>
      <c r="AQ48" s="971"/>
      <c r="AR48" s="971"/>
      <c r="AS48" s="971"/>
      <c r="AT48" s="971"/>
      <c r="AU48" s="971"/>
      <c r="AV48" s="971"/>
      <c r="AW48" s="971"/>
      <c r="AX48" s="971"/>
      <c r="AY48" s="971"/>
      <c r="AZ48" s="1041"/>
      <c r="BA48" s="1041"/>
      <c r="BB48" s="1041"/>
      <c r="BC48" s="1041"/>
      <c r="BD48" s="1041"/>
      <c r="BE48" s="972"/>
      <c r="BF48" s="972"/>
      <c r="BG48" s="972"/>
      <c r="BH48" s="972"/>
      <c r="BI48" s="973"/>
      <c r="BJ48" s="232"/>
      <c r="BK48" s="232"/>
      <c r="BL48" s="232"/>
      <c r="BM48" s="232"/>
      <c r="BN48" s="232"/>
      <c r="BO48" s="241"/>
      <c r="BP48" s="241"/>
      <c r="BQ48" s="238">
        <v>42</v>
      </c>
      <c r="BR48" s="239"/>
      <c r="BS48" s="992"/>
      <c r="BT48" s="993"/>
      <c r="BU48" s="993"/>
      <c r="BV48" s="993"/>
      <c r="BW48" s="993"/>
      <c r="BX48" s="993"/>
      <c r="BY48" s="993"/>
      <c r="BZ48" s="993"/>
      <c r="CA48" s="993"/>
      <c r="CB48" s="993"/>
      <c r="CC48" s="993"/>
      <c r="CD48" s="993"/>
      <c r="CE48" s="993"/>
      <c r="CF48" s="993"/>
      <c r="CG48" s="1014"/>
      <c r="CH48" s="989"/>
      <c r="CI48" s="990"/>
      <c r="CJ48" s="990"/>
      <c r="CK48" s="990"/>
      <c r="CL48" s="991"/>
      <c r="CM48" s="989"/>
      <c r="CN48" s="990"/>
      <c r="CO48" s="990"/>
      <c r="CP48" s="990"/>
      <c r="CQ48" s="991"/>
      <c r="CR48" s="989"/>
      <c r="CS48" s="990"/>
      <c r="CT48" s="990"/>
      <c r="CU48" s="990"/>
      <c r="CV48" s="991"/>
      <c r="CW48" s="989"/>
      <c r="CX48" s="990"/>
      <c r="CY48" s="990"/>
      <c r="CZ48" s="990"/>
      <c r="DA48" s="991"/>
      <c r="DB48" s="989"/>
      <c r="DC48" s="990"/>
      <c r="DD48" s="990"/>
      <c r="DE48" s="990"/>
      <c r="DF48" s="991"/>
      <c r="DG48" s="989"/>
      <c r="DH48" s="990"/>
      <c r="DI48" s="990"/>
      <c r="DJ48" s="990"/>
      <c r="DK48" s="991"/>
      <c r="DL48" s="989"/>
      <c r="DM48" s="990"/>
      <c r="DN48" s="990"/>
      <c r="DO48" s="990"/>
      <c r="DP48" s="991"/>
      <c r="DQ48" s="989"/>
      <c r="DR48" s="990"/>
      <c r="DS48" s="990"/>
      <c r="DT48" s="990"/>
      <c r="DU48" s="991"/>
      <c r="DV48" s="992"/>
      <c r="DW48" s="993"/>
      <c r="DX48" s="993"/>
      <c r="DY48" s="993"/>
      <c r="DZ48" s="994"/>
      <c r="EA48" s="230"/>
    </row>
    <row r="49" spans="1:131" ht="26.25" customHeight="1" x14ac:dyDescent="0.15">
      <c r="A49" s="238">
        <v>22</v>
      </c>
      <c r="B49" s="1030"/>
      <c r="C49" s="1031"/>
      <c r="D49" s="1031"/>
      <c r="E49" s="1031"/>
      <c r="F49" s="1031"/>
      <c r="G49" s="1031"/>
      <c r="H49" s="1031"/>
      <c r="I49" s="1031"/>
      <c r="J49" s="1031"/>
      <c r="K49" s="1031"/>
      <c r="L49" s="1031"/>
      <c r="M49" s="1031"/>
      <c r="N49" s="1031"/>
      <c r="O49" s="1031"/>
      <c r="P49" s="1032"/>
      <c r="Q49" s="1038"/>
      <c r="R49" s="1039"/>
      <c r="S49" s="1039"/>
      <c r="T49" s="1039"/>
      <c r="U49" s="1039"/>
      <c r="V49" s="1039"/>
      <c r="W49" s="1039"/>
      <c r="X49" s="1039"/>
      <c r="Y49" s="1039"/>
      <c r="Z49" s="1039"/>
      <c r="AA49" s="1039"/>
      <c r="AB49" s="1039"/>
      <c r="AC49" s="1039"/>
      <c r="AD49" s="1039"/>
      <c r="AE49" s="1040"/>
      <c r="AF49" s="1035"/>
      <c r="AG49" s="1036"/>
      <c r="AH49" s="1036"/>
      <c r="AI49" s="1036"/>
      <c r="AJ49" s="1037"/>
      <c r="AK49" s="980"/>
      <c r="AL49" s="971"/>
      <c r="AM49" s="971"/>
      <c r="AN49" s="971"/>
      <c r="AO49" s="971"/>
      <c r="AP49" s="971"/>
      <c r="AQ49" s="971"/>
      <c r="AR49" s="971"/>
      <c r="AS49" s="971"/>
      <c r="AT49" s="971"/>
      <c r="AU49" s="971"/>
      <c r="AV49" s="971"/>
      <c r="AW49" s="971"/>
      <c r="AX49" s="971"/>
      <c r="AY49" s="971"/>
      <c r="AZ49" s="1041"/>
      <c r="BA49" s="1041"/>
      <c r="BB49" s="1041"/>
      <c r="BC49" s="1041"/>
      <c r="BD49" s="1041"/>
      <c r="BE49" s="972"/>
      <c r="BF49" s="972"/>
      <c r="BG49" s="972"/>
      <c r="BH49" s="972"/>
      <c r="BI49" s="973"/>
      <c r="BJ49" s="232"/>
      <c r="BK49" s="232"/>
      <c r="BL49" s="232"/>
      <c r="BM49" s="232"/>
      <c r="BN49" s="232"/>
      <c r="BO49" s="241"/>
      <c r="BP49" s="241"/>
      <c r="BQ49" s="238">
        <v>43</v>
      </c>
      <c r="BR49" s="239"/>
      <c r="BS49" s="992"/>
      <c r="BT49" s="993"/>
      <c r="BU49" s="993"/>
      <c r="BV49" s="993"/>
      <c r="BW49" s="993"/>
      <c r="BX49" s="993"/>
      <c r="BY49" s="993"/>
      <c r="BZ49" s="993"/>
      <c r="CA49" s="993"/>
      <c r="CB49" s="993"/>
      <c r="CC49" s="993"/>
      <c r="CD49" s="993"/>
      <c r="CE49" s="993"/>
      <c r="CF49" s="993"/>
      <c r="CG49" s="1014"/>
      <c r="CH49" s="989"/>
      <c r="CI49" s="990"/>
      <c r="CJ49" s="990"/>
      <c r="CK49" s="990"/>
      <c r="CL49" s="991"/>
      <c r="CM49" s="989"/>
      <c r="CN49" s="990"/>
      <c r="CO49" s="990"/>
      <c r="CP49" s="990"/>
      <c r="CQ49" s="991"/>
      <c r="CR49" s="989"/>
      <c r="CS49" s="990"/>
      <c r="CT49" s="990"/>
      <c r="CU49" s="990"/>
      <c r="CV49" s="991"/>
      <c r="CW49" s="989"/>
      <c r="CX49" s="990"/>
      <c r="CY49" s="990"/>
      <c r="CZ49" s="990"/>
      <c r="DA49" s="991"/>
      <c r="DB49" s="989"/>
      <c r="DC49" s="990"/>
      <c r="DD49" s="990"/>
      <c r="DE49" s="990"/>
      <c r="DF49" s="991"/>
      <c r="DG49" s="989"/>
      <c r="DH49" s="990"/>
      <c r="DI49" s="990"/>
      <c r="DJ49" s="990"/>
      <c r="DK49" s="991"/>
      <c r="DL49" s="989"/>
      <c r="DM49" s="990"/>
      <c r="DN49" s="990"/>
      <c r="DO49" s="990"/>
      <c r="DP49" s="991"/>
      <c r="DQ49" s="989"/>
      <c r="DR49" s="990"/>
      <c r="DS49" s="990"/>
      <c r="DT49" s="990"/>
      <c r="DU49" s="991"/>
      <c r="DV49" s="992"/>
      <c r="DW49" s="993"/>
      <c r="DX49" s="993"/>
      <c r="DY49" s="993"/>
      <c r="DZ49" s="994"/>
      <c r="EA49" s="230"/>
    </row>
    <row r="50" spans="1:131" ht="26.25" customHeight="1" x14ac:dyDescent="0.15">
      <c r="A50" s="238">
        <v>23</v>
      </c>
      <c r="B50" s="1030"/>
      <c r="C50" s="1031"/>
      <c r="D50" s="1031"/>
      <c r="E50" s="1031"/>
      <c r="F50" s="1031"/>
      <c r="G50" s="1031"/>
      <c r="H50" s="1031"/>
      <c r="I50" s="1031"/>
      <c r="J50" s="1031"/>
      <c r="K50" s="1031"/>
      <c r="L50" s="1031"/>
      <c r="M50" s="1031"/>
      <c r="N50" s="1031"/>
      <c r="O50" s="1031"/>
      <c r="P50" s="1032"/>
      <c r="Q50" s="1033"/>
      <c r="R50" s="1025"/>
      <c r="S50" s="1025"/>
      <c r="T50" s="1025"/>
      <c r="U50" s="1025"/>
      <c r="V50" s="1025"/>
      <c r="W50" s="1025"/>
      <c r="X50" s="1025"/>
      <c r="Y50" s="1025"/>
      <c r="Z50" s="1025"/>
      <c r="AA50" s="1025"/>
      <c r="AB50" s="1025"/>
      <c r="AC50" s="1025"/>
      <c r="AD50" s="1025"/>
      <c r="AE50" s="1034"/>
      <c r="AF50" s="1035"/>
      <c r="AG50" s="1036"/>
      <c r="AH50" s="1036"/>
      <c r="AI50" s="1036"/>
      <c r="AJ50" s="1037"/>
      <c r="AK50" s="1024"/>
      <c r="AL50" s="1025"/>
      <c r="AM50" s="1025"/>
      <c r="AN50" s="1025"/>
      <c r="AO50" s="1025"/>
      <c r="AP50" s="1025"/>
      <c r="AQ50" s="1025"/>
      <c r="AR50" s="1025"/>
      <c r="AS50" s="1025"/>
      <c r="AT50" s="1025"/>
      <c r="AU50" s="1025"/>
      <c r="AV50" s="1025"/>
      <c r="AW50" s="1025"/>
      <c r="AX50" s="1025"/>
      <c r="AY50" s="1025"/>
      <c r="AZ50" s="1026"/>
      <c r="BA50" s="1026"/>
      <c r="BB50" s="1026"/>
      <c r="BC50" s="1026"/>
      <c r="BD50" s="1026"/>
      <c r="BE50" s="972"/>
      <c r="BF50" s="972"/>
      <c r="BG50" s="972"/>
      <c r="BH50" s="972"/>
      <c r="BI50" s="973"/>
      <c r="BJ50" s="232"/>
      <c r="BK50" s="232"/>
      <c r="BL50" s="232"/>
      <c r="BM50" s="232"/>
      <c r="BN50" s="232"/>
      <c r="BO50" s="241"/>
      <c r="BP50" s="241"/>
      <c r="BQ50" s="238">
        <v>44</v>
      </c>
      <c r="BR50" s="239"/>
      <c r="BS50" s="992"/>
      <c r="BT50" s="993"/>
      <c r="BU50" s="993"/>
      <c r="BV50" s="993"/>
      <c r="BW50" s="993"/>
      <c r="BX50" s="993"/>
      <c r="BY50" s="993"/>
      <c r="BZ50" s="993"/>
      <c r="CA50" s="993"/>
      <c r="CB50" s="993"/>
      <c r="CC50" s="993"/>
      <c r="CD50" s="993"/>
      <c r="CE50" s="993"/>
      <c r="CF50" s="993"/>
      <c r="CG50" s="1014"/>
      <c r="CH50" s="989"/>
      <c r="CI50" s="990"/>
      <c r="CJ50" s="990"/>
      <c r="CK50" s="990"/>
      <c r="CL50" s="991"/>
      <c r="CM50" s="989"/>
      <c r="CN50" s="990"/>
      <c r="CO50" s="990"/>
      <c r="CP50" s="990"/>
      <c r="CQ50" s="991"/>
      <c r="CR50" s="989"/>
      <c r="CS50" s="990"/>
      <c r="CT50" s="990"/>
      <c r="CU50" s="990"/>
      <c r="CV50" s="991"/>
      <c r="CW50" s="989"/>
      <c r="CX50" s="990"/>
      <c r="CY50" s="990"/>
      <c r="CZ50" s="990"/>
      <c r="DA50" s="991"/>
      <c r="DB50" s="989"/>
      <c r="DC50" s="990"/>
      <c r="DD50" s="990"/>
      <c r="DE50" s="990"/>
      <c r="DF50" s="991"/>
      <c r="DG50" s="989"/>
      <c r="DH50" s="990"/>
      <c r="DI50" s="990"/>
      <c r="DJ50" s="990"/>
      <c r="DK50" s="991"/>
      <c r="DL50" s="989"/>
      <c r="DM50" s="990"/>
      <c r="DN50" s="990"/>
      <c r="DO50" s="990"/>
      <c r="DP50" s="991"/>
      <c r="DQ50" s="989"/>
      <c r="DR50" s="990"/>
      <c r="DS50" s="990"/>
      <c r="DT50" s="990"/>
      <c r="DU50" s="991"/>
      <c r="DV50" s="992"/>
      <c r="DW50" s="993"/>
      <c r="DX50" s="993"/>
      <c r="DY50" s="993"/>
      <c r="DZ50" s="994"/>
      <c r="EA50" s="230"/>
    </row>
    <row r="51" spans="1:131" ht="26.25" customHeight="1" x14ac:dyDescent="0.15">
      <c r="A51" s="238">
        <v>24</v>
      </c>
      <c r="B51" s="1030"/>
      <c r="C51" s="1031"/>
      <c r="D51" s="1031"/>
      <c r="E51" s="1031"/>
      <c r="F51" s="1031"/>
      <c r="G51" s="1031"/>
      <c r="H51" s="1031"/>
      <c r="I51" s="1031"/>
      <c r="J51" s="1031"/>
      <c r="K51" s="1031"/>
      <c r="L51" s="1031"/>
      <c r="M51" s="1031"/>
      <c r="N51" s="1031"/>
      <c r="O51" s="1031"/>
      <c r="P51" s="1032"/>
      <c r="Q51" s="1033"/>
      <c r="R51" s="1025"/>
      <c r="S51" s="1025"/>
      <c r="T51" s="1025"/>
      <c r="U51" s="1025"/>
      <c r="V51" s="1025"/>
      <c r="W51" s="1025"/>
      <c r="X51" s="1025"/>
      <c r="Y51" s="1025"/>
      <c r="Z51" s="1025"/>
      <c r="AA51" s="1025"/>
      <c r="AB51" s="1025"/>
      <c r="AC51" s="1025"/>
      <c r="AD51" s="1025"/>
      <c r="AE51" s="1034"/>
      <c r="AF51" s="1035"/>
      <c r="AG51" s="1036"/>
      <c r="AH51" s="1036"/>
      <c r="AI51" s="1036"/>
      <c r="AJ51" s="1037"/>
      <c r="AK51" s="1024"/>
      <c r="AL51" s="1025"/>
      <c r="AM51" s="1025"/>
      <c r="AN51" s="1025"/>
      <c r="AO51" s="1025"/>
      <c r="AP51" s="1025"/>
      <c r="AQ51" s="1025"/>
      <c r="AR51" s="1025"/>
      <c r="AS51" s="1025"/>
      <c r="AT51" s="1025"/>
      <c r="AU51" s="1025"/>
      <c r="AV51" s="1025"/>
      <c r="AW51" s="1025"/>
      <c r="AX51" s="1025"/>
      <c r="AY51" s="1025"/>
      <c r="AZ51" s="1026"/>
      <c r="BA51" s="1026"/>
      <c r="BB51" s="1026"/>
      <c r="BC51" s="1026"/>
      <c r="BD51" s="1026"/>
      <c r="BE51" s="972"/>
      <c r="BF51" s="972"/>
      <c r="BG51" s="972"/>
      <c r="BH51" s="972"/>
      <c r="BI51" s="973"/>
      <c r="BJ51" s="232"/>
      <c r="BK51" s="232"/>
      <c r="BL51" s="232"/>
      <c r="BM51" s="232"/>
      <c r="BN51" s="232"/>
      <c r="BO51" s="241"/>
      <c r="BP51" s="241"/>
      <c r="BQ51" s="238">
        <v>45</v>
      </c>
      <c r="BR51" s="239"/>
      <c r="BS51" s="992"/>
      <c r="BT51" s="993"/>
      <c r="BU51" s="993"/>
      <c r="BV51" s="993"/>
      <c r="BW51" s="993"/>
      <c r="BX51" s="993"/>
      <c r="BY51" s="993"/>
      <c r="BZ51" s="993"/>
      <c r="CA51" s="993"/>
      <c r="CB51" s="993"/>
      <c r="CC51" s="993"/>
      <c r="CD51" s="993"/>
      <c r="CE51" s="993"/>
      <c r="CF51" s="993"/>
      <c r="CG51" s="1014"/>
      <c r="CH51" s="989"/>
      <c r="CI51" s="990"/>
      <c r="CJ51" s="990"/>
      <c r="CK51" s="990"/>
      <c r="CL51" s="991"/>
      <c r="CM51" s="989"/>
      <c r="CN51" s="990"/>
      <c r="CO51" s="990"/>
      <c r="CP51" s="990"/>
      <c r="CQ51" s="991"/>
      <c r="CR51" s="989"/>
      <c r="CS51" s="990"/>
      <c r="CT51" s="990"/>
      <c r="CU51" s="990"/>
      <c r="CV51" s="991"/>
      <c r="CW51" s="989"/>
      <c r="CX51" s="990"/>
      <c r="CY51" s="990"/>
      <c r="CZ51" s="990"/>
      <c r="DA51" s="991"/>
      <c r="DB51" s="989"/>
      <c r="DC51" s="990"/>
      <c r="DD51" s="990"/>
      <c r="DE51" s="990"/>
      <c r="DF51" s="991"/>
      <c r="DG51" s="989"/>
      <c r="DH51" s="990"/>
      <c r="DI51" s="990"/>
      <c r="DJ51" s="990"/>
      <c r="DK51" s="991"/>
      <c r="DL51" s="989"/>
      <c r="DM51" s="990"/>
      <c r="DN51" s="990"/>
      <c r="DO51" s="990"/>
      <c r="DP51" s="991"/>
      <c r="DQ51" s="989"/>
      <c r="DR51" s="990"/>
      <c r="DS51" s="990"/>
      <c r="DT51" s="990"/>
      <c r="DU51" s="991"/>
      <c r="DV51" s="992"/>
      <c r="DW51" s="993"/>
      <c r="DX51" s="993"/>
      <c r="DY51" s="993"/>
      <c r="DZ51" s="994"/>
      <c r="EA51" s="230"/>
    </row>
    <row r="52" spans="1:131" ht="26.25" customHeight="1" x14ac:dyDescent="0.15">
      <c r="A52" s="238">
        <v>25</v>
      </c>
      <c r="B52" s="1030"/>
      <c r="C52" s="1031"/>
      <c r="D52" s="1031"/>
      <c r="E52" s="1031"/>
      <c r="F52" s="1031"/>
      <c r="G52" s="1031"/>
      <c r="H52" s="1031"/>
      <c r="I52" s="1031"/>
      <c r="J52" s="1031"/>
      <c r="K52" s="1031"/>
      <c r="L52" s="1031"/>
      <c r="M52" s="1031"/>
      <c r="N52" s="1031"/>
      <c r="O52" s="1031"/>
      <c r="P52" s="1032"/>
      <c r="Q52" s="1033"/>
      <c r="R52" s="1025"/>
      <c r="S52" s="1025"/>
      <c r="T52" s="1025"/>
      <c r="U52" s="1025"/>
      <c r="V52" s="1025"/>
      <c r="W52" s="1025"/>
      <c r="X52" s="1025"/>
      <c r="Y52" s="1025"/>
      <c r="Z52" s="1025"/>
      <c r="AA52" s="1025"/>
      <c r="AB52" s="1025"/>
      <c r="AC52" s="1025"/>
      <c r="AD52" s="1025"/>
      <c r="AE52" s="1034"/>
      <c r="AF52" s="1035"/>
      <c r="AG52" s="1036"/>
      <c r="AH52" s="1036"/>
      <c r="AI52" s="1036"/>
      <c r="AJ52" s="1037"/>
      <c r="AK52" s="1024"/>
      <c r="AL52" s="1025"/>
      <c r="AM52" s="1025"/>
      <c r="AN52" s="1025"/>
      <c r="AO52" s="1025"/>
      <c r="AP52" s="1025"/>
      <c r="AQ52" s="1025"/>
      <c r="AR52" s="1025"/>
      <c r="AS52" s="1025"/>
      <c r="AT52" s="1025"/>
      <c r="AU52" s="1025"/>
      <c r="AV52" s="1025"/>
      <c r="AW52" s="1025"/>
      <c r="AX52" s="1025"/>
      <c r="AY52" s="1025"/>
      <c r="AZ52" s="1026"/>
      <c r="BA52" s="1026"/>
      <c r="BB52" s="1026"/>
      <c r="BC52" s="1026"/>
      <c r="BD52" s="1026"/>
      <c r="BE52" s="972"/>
      <c r="BF52" s="972"/>
      <c r="BG52" s="972"/>
      <c r="BH52" s="972"/>
      <c r="BI52" s="973"/>
      <c r="BJ52" s="232"/>
      <c r="BK52" s="232"/>
      <c r="BL52" s="232"/>
      <c r="BM52" s="232"/>
      <c r="BN52" s="232"/>
      <c r="BO52" s="241"/>
      <c r="BP52" s="241"/>
      <c r="BQ52" s="238">
        <v>46</v>
      </c>
      <c r="BR52" s="239"/>
      <c r="BS52" s="992"/>
      <c r="BT52" s="993"/>
      <c r="BU52" s="993"/>
      <c r="BV52" s="993"/>
      <c r="BW52" s="993"/>
      <c r="BX52" s="993"/>
      <c r="BY52" s="993"/>
      <c r="BZ52" s="993"/>
      <c r="CA52" s="993"/>
      <c r="CB52" s="993"/>
      <c r="CC52" s="993"/>
      <c r="CD52" s="993"/>
      <c r="CE52" s="993"/>
      <c r="CF52" s="993"/>
      <c r="CG52" s="1014"/>
      <c r="CH52" s="989"/>
      <c r="CI52" s="990"/>
      <c r="CJ52" s="990"/>
      <c r="CK52" s="990"/>
      <c r="CL52" s="991"/>
      <c r="CM52" s="989"/>
      <c r="CN52" s="990"/>
      <c r="CO52" s="990"/>
      <c r="CP52" s="990"/>
      <c r="CQ52" s="991"/>
      <c r="CR52" s="989"/>
      <c r="CS52" s="990"/>
      <c r="CT52" s="990"/>
      <c r="CU52" s="990"/>
      <c r="CV52" s="991"/>
      <c r="CW52" s="989"/>
      <c r="CX52" s="990"/>
      <c r="CY52" s="990"/>
      <c r="CZ52" s="990"/>
      <c r="DA52" s="991"/>
      <c r="DB52" s="989"/>
      <c r="DC52" s="990"/>
      <c r="DD52" s="990"/>
      <c r="DE52" s="990"/>
      <c r="DF52" s="991"/>
      <c r="DG52" s="989"/>
      <c r="DH52" s="990"/>
      <c r="DI52" s="990"/>
      <c r="DJ52" s="990"/>
      <c r="DK52" s="991"/>
      <c r="DL52" s="989"/>
      <c r="DM52" s="990"/>
      <c r="DN52" s="990"/>
      <c r="DO52" s="990"/>
      <c r="DP52" s="991"/>
      <c r="DQ52" s="989"/>
      <c r="DR52" s="990"/>
      <c r="DS52" s="990"/>
      <c r="DT52" s="990"/>
      <c r="DU52" s="991"/>
      <c r="DV52" s="992"/>
      <c r="DW52" s="993"/>
      <c r="DX52" s="993"/>
      <c r="DY52" s="993"/>
      <c r="DZ52" s="994"/>
      <c r="EA52" s="230"/>
    </row>
    <row r="53" spans="1:131" ht="26.25" customHeight="1" x14ac:dyDescent="0.15">
      <c r="A53" s="238">
        <v>26</v>
      </c>
      <c r="B53" s="1030"/>
      <c r="C53" s="1031"/>
      <c r="D53" s="1031"/>
      <c r="E53" s="1031"/>
      <c r="F53" s="1031"/>
      <c r="G53" s="1031"/>
      <c r="H53" s="1031"/>
      <c r="I53" s="1031"/>
      <c r="J53" s="1031"/>
      <c r="K53" s="1031"/>
      <c r="L53" s="1031"/>
      <c r="M53" s="1031"/>
      <c r="N53" s="1031"/>
      <c r="O53" s="1031"/>
      <c r="P53" s="1032"/>
      <c r="Q53" s="1033"/>
      <c r="R53" s="1025"/>
      <c r="S53" s="1025"/>
      <c r="T53" s="1025"/>
      <c r="U53" s="1025"/>
      <c r="V53" s="1025"/>
      <c r="W53" s="1025"/>
      <c r="X53" s="1025"/>
      <c r="Y53" s="1025"/>
      <c r="Z53" s="1025"/>
      <c r="AA53" s="1025"/>
      <c r="AB53" s="1025"/>
      <c r="AC53" s="1025"/>
      <c r="AD53" s="1025"/>
      <c r="AE53" s="1034"/>
      <c r="AF53" s="1035"/>
      <c r="AG53" s="1036"/>
      <c r="AH53" s="1036"/>
      <c r="AI53" s="1036"/>
      <c r="AJ53" s="1037"/>
      <c r="AK53" s="1024"/>
      <c r="AL53" s="1025"/>
      <c r="AM53" s="1025"/>
      <c r="AN53" s="1025"/>
      <c r="AO53" s="1025"/>
      <c r="AP53" s="1025"/>
      <c r="AQ53" s="1025"/>
      <c r="AR53" s="1025"/>
      <c r="AS53" s="1025"/>
      <c r="AT53" s="1025"/>
      <c r="AU53" s="1025"/>
      <c r="AV53" s="1025"/>
      <c r="AW53" s="1025"/>
      <c r="AX53" s="1025"/>
      <c r="AY53" s="1025"/>
      <c r="AZ53" s="1026"/>
      <c r="BA53" s="1026"/>
      <c r="BB53" s="1026"/>
      <c r="BC53" s="1026"/>
      <c r="BD53" s="1026"/>
      <c r="BE53" s="972"/>
      <c r="BF53" s="972"/>
      <c r="BG53" s="972"/>
      <c r="BH53" s="972"/>
      <c r="BI53" s="973"/>
      <c r="BJ53" s="232"/>
      <c r="BK53" s="232"/>
      <c r="BL53" s="232"/>
      <c r="BM53" s="232"/>
      <c r="BN53" s="232"/>
      <c r="BO53" s="241"/>
      <c r="BP53" s="241"/>
      <c r="BQ53" s="238">
        <v>47</v>
      </c>
      <c r="BR53" s="239"/>
      <c r="BS53" s="992"/>
      <c r="BT53" s="993"/>
      <c r="BU53" s="993"/>
      <c r="BV53" s="993"/>
      <c r="BW53" s="993"/>
      <c r="BX53" s="993"/>
      <c r="BY53" s="993"/>
      <c r="BZ53" s="993"/>
      <c r="CA53" s="993"/>
      <c r="CB53" s="993"/>
      <c r="CC53" s="993"/>
      <c r="CD53" s="993"/>
      <c r="CE53" s="993"/>
      <c r="CF53" s="993"/>
      <c r="CG53" s="1014"/>
      <c r="CH53" s="989"/>
      <c r="CI53" s="990"/>
      <c r="CJ53" s="990"/>
      <c r="CK53" s="990"/>
      <c r="CL53" s="991"/>
      <c r="CM53" s="989"/>
      <c r="CN53" s="990"/>
      <c r="CO53" s="990"/>
      <c r="CP53" s="990"/>
      <c r="CQ53" s="991"/>
      <c r="CR53" s="989"/>
      <c r="CS53" s="990"/>
      <c r="CT53" s="990"/>
      <c r="CU53" s="990"/>
      <c r="CV53" s="991"/>
      <c r="CW53" s="989"/>
      <c r="CX53" s="990"/>
      <c r="CY53" s="990"/>
      <c r="CZ53" s="990"/>
      <c r="DA53" s="991"/>
      <c r="DB53" s="989"/>
      <c r="DC53" s="990"/>
      <c r="DD53" s="990"/>
      <c r="DE53" s="990"/>
      <c r="DF53" s="991"/>
      <c r="DG53" s="989"/>
      <c r="DH53" s="990"/>
      <c r="DI53" s="990"/>
      <c r="DJ53" s="990"/>
      <c r="DK53" s="991"/>
      <c r="DL53" s="989"/>
      <c r="DM53" s="990"/>
      <c r="DN53" s="990"/>
      <c r="DO53" s="990"/>
      <c r="DP53" s="991"/>
      <c r="DQ53" s="989"/>
      <c r="DR53" s="990"/>
      <c r="DS53" s="990"/>
      <c r="DT53" s="990"/>
      <c r="DU53" s="991"/>
      <c r="DV53" s="992"/>
      <c r="DW53" s="993"/>
      <c r="DX53" s="993"/>
      <c r="DY53" s="993"/>
      <c r="DZ53" s="994"/>
      <c r="EA53" s="230"/>
    </row>
    <row r="54" spans="1:131" ht="26.25" customHeight="1" x14ac:dyDescent="0.15">
      <c r="A54" s="238">
        <v>27</v>
      </c>
      <c r="B54" s="1030"/>
      <c r="C54" s="1031"/>
      <c r="D54" s="1031"/>
      <c r="E54" s="1031"/>
      <c r="F54" s="1031"/>
      <c r="G54" s="1031"/>
      <c r="H54" s="1031"/>
      <c r="I54" s="1031"/>
      <c r="J54" s="1031"/>
      <c r="K54" s="1031"/>
      <c r="L54" s="1031"/>
      <c r="M54" s="1031"/>
      <c r="N54" s="1031"/>
      <c r="O54" s="1031"/>
      <c r="P54" s="1032"/>
      <c r="Q54" s="1033"/>
      <c r="R54" s="1025"/>
      <c r="S54" s="1025"/>
      <c r="T54" s="1025"/>
      <c r="U54" s="1025"/>
      <c r="V54" s="1025"/>
      <c r="W54" s="1025"/>
      <c r="X54" s="1025"/>
      <c r="Y54" s="1025"/>
      <c r="Z54" s="1025"/>
      <c r="AA54" s="1025"/>
      <c r="AB54" s="1025"/>
      <c r="AC54" s="1025"/>
      <c r="AD54" s="1025"/>
      <c r="AE54" s="1034"/>
      <c r="AF54" s="1035"/>
      <c r="AG54" s="1036"/>
      <c r="AH54" s="1036"/>
      <c r="AI54" s="1036"/>
      <c r="AJ54" s="1037"/>
      <c r="AK54" s="1024"/>
      <c r="AL54" s="1025"/>
      <c r="AM54" s="1025"/>
      <c r="AN54" s="1025"/>
      <c r="AO54" s="1025"/>
      <c r="AP54" s="1025"/>
      <c r="AQ54" s="1025"/>
      <c r="AR54" s="1025"/>
      <c r="AS54" s="1025"/>
      <c r="AT54" s="1025"/>
      <c r="AU54" s="1025"/>
      <c r="AV54" s="1025"/>
      <c r="AW54" s="1025"/>
      <c r="AX54" s="1025"/>
      <c r="AY54" s="1025"/>
      <c r="AZ54" s="1026"/>
      <c r="BA54" s="1026"/>
      <c r="BB54" s="1026"/>
      <c r="BC54" s="1026"/>
      <c r="BD54" s="1026"/>
      <c r="BE54" s="972"/>
      <c r="BF54" s="972"/>
      <c r="BG54" s="972"/>
      <c r="BH54" s="972"/>
      <c r="BI54" s="973"/>
      <c r="BJ54" s="232"/>
      <c r="BK54" s="232"/>
      <c r="BL54" s="232"/>
      <c r="BM54" s="232"/>
      <c r="BN54" s="232"/>
      <c r="BO54" s="241"/>
      <c r="BP54" s="241"/>
      <c r="BQ54" s="238">
        <v>48</v>
      </c>
      <c r="BR54" s="239"/>
      <c r="BS54" s="992"/>
      <c r="BT54" s="993"/>
      <c r="BU54" s="993"/>
      <c r="BV54" s="993"/>
      <c r="BW54" s="993"/>
      <c r="BX54" s="993"/>
      <c r="BY54" s="993"/>
      <c r="BZ54" s="993"/>
      <c r="CA54" s="993"/>
      <c r="CB54" s="993"/>
      <c r="CC54" s="993"/>
      <c r="CD54" s="993"/>
      <c r="CE54" s="993"/>
      <c r="CF54" s="993"/>
      <c r="CG54" s="1014"/>
      <c r="CH54" s="989"/>
      <c r="CI54" s="990"/>
      <c r="CJ54" s="990"/>
      <c r="CK54" s="990"/>
      <c r="CL54" s="991"/>
      <c r="CM54" s="989"/>
      <c r="CN54" s="990"/>
      <c r="CO54" s="990"/>
      <c r="CP54" s="990"/>
      <c r="CQ54" s="991"/>
      <c r="CR54" s="989"/>
      <c r="CS54" s="990"/>
      <c r="CT54" s="990"/>
      <c r="CU54" s="990"/>
      <c r="CV54" s="991"/>
      <c r="CW54" s="989"/>
      <c r="CX54" s="990"/>
      <c r="CY54" s="990"/>
      <c r="CZ54" s="990"/>
      <c r="DA54" s="991"/>
      <c r="DB54" s="989"/>
      <c r="DC54" s="990"/>
      <c r="DD54" s="990"/>
      <c r="DE54" s="990"/>
      <c r="DF54" s="991"/>
      <c r="DG54" s="989"/>
      <c r="DH54" s="990"/>
      <c r="DI54" s="990"/>
      <c r="DJ54" s="990"/>
      <c r="DK54" s="991"/>
      <c r="DL54" s="989"/>
      <c r="DM54" s="990"/>
      <c r="DN54" s="990"/>
      <c r="DO54" s="990"/>
      <c r="DP54" s="991"/>
      <c r="DQ54" s="989"/>
      <c r="DR54" s="990"/>
      <c r="DS54" s="990"/>
      <c r="DT54" s="990"/>
      <c r="DU54" s="991"/>
      <c r="DV54" s="992"/>
      <c r="DW54" s="993"/>
      <c r="DX54" s="993"/>
      <c r="DY54" s="993"/>
      <c r="DZ54" s="994"/>
      <c r="EA54" s="230"/>
    </row>
    <row r="55" spans="1:131" ht="26.25" customHeight="1" x14ac:dyDescent="0.15">
      <c r="A55" s="238">
        <v>28</v>
      </c>
      <c r="B55" s="1030"/>
      <c r="C55" s="1031"/>
      <c r="D55" s="1031"/>
      <c r="E55" s="1031"/>
      <c r="F55" s="1031"/>
      <c r="G55" s="1031"/>
      <c r="H55" s="1031"/>
      <c r="I55" s="1031"/>
      <c r="J55" s="1031"/>
      <c r="K55" s="1031"/>
      <c r="L55" s="1031"/>
      <c r="M55" s="1031"/>
      <c r="N55" s="1031"/>
      <c r="O55" s="1031"/>
      <c r="P55" s="1032"/>
      <c r="Q55" s="1033"/>
      <c r="R55" s="1025"/>
      <c r="S55" s="1025"/>
      <c r="T55" s="1025"/>
      <c r="U55" s="1025"/>
      <c r="V55" s="1025"/>
      <c r="W55" s="1025"/>
      <c r="X55" s="1025"/>
      <c r="Y55" s="1025"/>
      <c r="Z55" s="1025"/>
      <c r="AA55" s="1025"/>
      <c r="AB55" s="1025"/>
      <c r="AC55" s="1025"/>
      <c r="AD55" s="1025"/>
      <c r="AE55" s="1034"/>
      <c r="AF55" s="1035"/>
      <c r="AG55" s="1036"/>
      <c r="AH55" s="1036"/>
      <c r="AI55" s="1036"/>
      <c r="AJ55" s="1037"/>
      <c r="AK55" s="1024"/>
      <c r="AL55" s="1025"/>
      <c r="AM55" s="1025"/>
      <c r="AN55" s="1025"/>
      <c r="AO55" s="1025"/>
      <c r="AP55" s="1025"/>
      <c r="AQ55" s="1025"/>
      <c r="AR55" s="1025"/>
      <c r="AS55" s="1025"/>
      <c r="AT55" s="1025"/>
      <c r="AU55" s="1025"/>
      <c r="AV55" s="1025"/>
      <c r="AW55" s="1025"/>
      <c r="AX55" s="1025"/>
      <c r="AY55" s="1025"/>
      <c r="AZ55" s="1026"/>
      <c r="BA55" s="1026"/>
      <c r="BB55" s="1026"/>
      <c r="BC55" s="1026"/>
      <c r="BD55" s="1026"/>
      <c r="BE55" s="972"/>
      <c r="BF55" s="972"/>
      <c r="BG55" s="972"/>
      <c r="BH55" s="972"/>
      <c r="BI55" s="973"/>
      <c r="BJ55" s="232"/>
      <c r="BK55" s="232"/>
      <c r="BL55" s="232"/>
      <c r="BM55" s="232"/>
      <c r="BN55" s="232"/>
      <c r="BO55" s="241"/>
      <c r="BP55" s="241"/>
      <c r="BQ55" s="238">
        <v>49</v>
      </c>
      <c r="BR55" s="239"/>
      <c r="BS55" s="992"/>
      <c r="BT55" s="993"/>
      <c r="BU55" s="993"/>
      <c r="BV55" s="993"/>
      <c r="BW55" s="993"/>
      <c r="BX55" s="993"/>
      <c r="BY55" s="993"/>
      <c r="BZ55" s="993"/>
      <c r="CA55" s="993"/>
      <c r="CB55" s="993"/>
      <c r="CC55" s="993"/>
      <c r="CD55" s="993"/>
      <c r="CE55" s="993"/>
      <c r="CF55" s="993"/>
      <c r="CG55" s="1014"/>
      <c r="CH55" s="989"/>
      <c r="CI55" s="990"/>
      <c r="CJ55" s="990"/>
      <c r="CK55" s="990"/>
      <c r="CL55" s="991"/>
      <c r="CM55" s="989"/>
      <c r="CN55" s="990"/>
      <c r="CO55" s="990"/>
      <c r="CP55" s="990"/>
      <c r="CQ55" s="991"/>
      <c r="CR55" s="989"/>
      <c r="CS55" s="990"/>
      <c r="CT55" s="990"/>
      <c r="CU55" s="990"/>
      <c r="CV55" s="991"/>
      <c r="CW55" s="989"/>
      <c r="CX55" s="990"/>
      <c r="CY55" s="990"/>
      <c r="CZ55" s="990"/>
      <c r="DA55" s="991"/>
      <c r="DB55" s="989"/>
      <c r="DC55" s="990"/>
      <c r="DD55" s="990"/>
      <c r="DE55" s="990"/>
      <c r="DF55" s="991"/>
      <c r="DG55" s="989"/>
      <c r="DH55" s="990"/>
      <c r="DI55" s="990"/>
      <c r="DJ55" s="990"/>
      <c r="DK55" s="991"/>
      <c r="DL55" s="989"/>
      <c r="DM55" s="990"/>
      <c r="DN55" s="990"/>
      <c r="DO55" s="990"/>
      <c r="DP55" s="991"/>
      <c r="DQ55" s="989"/>
      <c r="DR55" s="990"/>
      <c r="DS55" s="990"/>
      <c r="DT55" s="990"/>
      <c r="DU55" s="991"/>
      <c r="DV55" s="992"/>
      <c r="DW55" s="993"/>
      <c r="DX55" s="993"/>
      <c r="DY55" s="993"/>
      <c r="DZ55" s="994"/>
      <c r="EA55" s="230"/>
    </row>
    <row r="56" spans="1:131" ht="26.25" customHeight="1" x14ac:dyDescent="0.15">
      <c r="A56" s="238">
        <v>29</v>
      </c>
      <c r="B56" s="1030"/>
      <c r="C56" s="1031"/>
      <c r="D56" s="1031"/>
      <c r="E56" s="1031"/>
      <c r="F56" s="1031"/>
      <c r="G56" s="1031"/>
      <c r="H56" s="1031"/>
      <c r="I56" s="1031"/>
      <c r="J56" s="1031"/>
      <c r="K56" s="1031"/>
      <c r="L56" s="1031"/>
      <c r="M56" s="1031"/>
      <c r="N56" s="1031"/>
      <c r="O56" s="1031"/>
      <c r="P56" s="1032"/>
      <c r="Q56" s="1033"/>
      <c r="R56" s="1025"/>
      <c r="S56" s="1025"/>
      <c r="T56" s="1025"/>
      <c r="U56" s="1025"/>
      <c r="V56" s="1025"/>
      <c r="W56" s="1025"/>
      <c r="X56" s="1025"/>
      <c r="Y56" s="1025"/>
      <c r="Z56" s="1025"/>
      <c r="AA56" s="1025"/>
      <c r="AB56" s="1025"/>
      <c r="AC56" s="1025"/>
      <c r="AD56" s="1025"/>
      <c r="AE56" s="1034"/>
      <c r="AF56" s="1035"/>
      <c r="AG56" s="1036"/>
      <c r="AH56" s="1036"/>
      <c r="AI56" s="1036"/>
      <c r="AJ56" s="1037"/>
      <c r="AK56" s="1024"/>
      <c r="AL56" s="1025"/>
      <c r="AM56" s="1025"/>
      <c r="AN56" s="1025"/>
      <c r="AO56" s="1025"/>
      <c r="AP56" s="1025"/>
      <c r="AQ56" s="1025"/>
      <c r="AR56" s="1025"/>
      <c r="AS56" s="1025"/>
      <c r="AT56" s="1025"/>
      <c r="AU56" s="1025"/>
      <c r="AV56" s="1025"/>
      <c r="AW56" s="1025"/>
      <c r="AX56" s="1025"/>
      <c r="AY56" s="1025"/>
      <c r="AZ56" s="1026"/>
      <c r="BA56" s="1026"/>
      <c r="BB56" s="1026"/>
      <c r="BC56" s="1026"/>
      <c r="BD56" s="1026"/>
      <c r="BE56" s="972"/>
      <c r="BF56" s="972"/>
      <c r="BG56" s="972"/>
      <c r="BH56" s="972"/>
      <c r="BI56" s="973"/>
      <c r="BJ56" s="232"/>
      <c r="BK56" s="232"/>
      <c r="BL56" s="232"/>
      <c r="BM56" s="232"/>
      <c r="BN56" s="232"/>
      <c r="BO56" s="241"/>
      <c r="BP56" s="241"/>
      <c r="BQ56" s="238">
        <v>50</v>
      </c>
      <c r="BR56" s="239"/>
      <c r="BS56" s="992"/>
      <c r="BT56" s="993"/>
      <c r="BU56" s="993"/>
      <c r="BV56" s="993"/>
      <c r="BW56" s="993"/>
      <c r="BX56" s="993"/>
      <c r="BY56" s="993"/>
      <c r="BZ56" s="993"/>
      <c r="CA56" s="993"/>
      <c r="CB56" s="993"/>
      <c r="CC56" s="993"/>
      <c r="CD56" s="993"/>
      <c r="CE56" s="993"/>
      <c r="CF56" s="993"/>
      <c r="CG56" s="1014"/>
      <c r="CH56" s="989"/>
      <c r="CI56" s="990"/>
      <c r="CJ56" s="990"/>
      <c r="CK56" s="990"/>
      <c r="CL56" s="991"/>
      <c r="CM56" s="989"/>
      <c r="CN56" s="990"/>
      <c r="CO56" s="990"/>
      <c r="CP56" s="990"/>
      <c r="CQ56" s="991"/>
      <c r="CR56" s="989"/>
      <c r="CS56" s="990"/>
      <c r="CT56" s="990"/>
      <c r="CU56" s="990"/>
      <c r="CV56" s="991"/>
      <c r="CW56" s="989"/>
      <c r="CX56" s="990"/>
      <c r="CY56" s="990"/>
      <c r="CZ56" s="990"/>
      <c r="DA56" s="991"/>
      <c r="DB56" s="989"/>
      <c r="DC56" s="990"/>
      <c r="DD56" s="990"/>
      <c r="DE56" s="990"/>
      <c r="DF56" s="991"/>
      <c r="DG56" s="989"/>
      <c r="DH56" s="990"/>
      <c r="DI56" s="990"/>
      <c r="DJ56" s="990"/>
      <c r="DK56" s="991"/>
      <c r="DL56" s="989"/>
      <c r="DM56" s="990"/>
      <c r="DN56" s="990"/>
      <c r="DO56" s="990"/>
      <c r="DP56" s="991"/>
      <c r="DQ56" s="989"/>
      <c r="DR56" s="990"/>
      <c r="DS56" s="990"/>
      <c r="DT56" s="990"/>
      <c r="DU56" s="991"/>
      <c r="DV56" s="992"/>
      <c r="DW56" s="993"/>
      <c r="DX56" s="993"/>
      <c r="DY56" s="993"/>
      <c r="DZ56" s="994"/>
      <c r="EA56" s="230"/>
    </row>
    <row r="57" spans="1:131" ht="26.25" customHeight="1" x14ac:dyDescent="0.15">
      <c r="A57" s="238">
        <v>30</v>
      </c>
      <c r="B57" s="1030"/>
      <c r="C57" s="1031"/>
      <c r="D57" s="1031"/>
      <c r="E57" s="1031"/>
      <c r="F57" s="1031"/>
      <c r="G57" s="1031"/>
      <c r="H57" s="1031"/>
      <c r="I57" s="1031"/>
      <c r="J57" s="1031"/>
      <c r="K57" s="1031"/>
      <c r="L57" s="1031"/>
      <c r="M57" s="1031"/>
      <c r="N57" s="1031"/>
      <c r="O57" s="1031"/>
      <c r="P57" s="1032"/>
      <c r="Q57" s="1033"/>
      <c r="R57" s="1025"/>
      <c r="S57" s="1025"/>
      <c r="T57" s="1025"/>
      <c r="U57" s="1025"/>
      <c r="V57" s="1025"/>
      <c r="W57" s="1025"/>
      <c r="X57" s="1025"/>
      <c r="Y57" s="1025"/>
      <c r="Z57" s="1025"/>
      <c r="AA57" s="1025"/>
      <c r="AB57" s="1025"/>
      <c r="AC57" s="1025"/>
      <c r="AD57" s="1025"/>
      <c r="AE57" s="1034"/>
      <c r="AF57" s="1035"/>
      <c r="AG57" s="1036"/>
      <c r="AH57" s="1036"/>
      <c r="AI57" s="1036"/>
      <c r="AJ57" s="1037"/>
      <c r="AK57" s="1024"/>
      <c r="AL57" s="1025"/>
      <c r="AM57" s="1025"/>
      <c r="AN57" s="1025"/>
      <c r="AO57" s="1025"/>
      <c r="AP57" s="1025"/>
      <c r="AQ57" s="1025"/>
      <c r="AR57" s="1025"/>
      <c r="AS57" s="1025"/>
      <c r="AT57" s="1025"/>
      <c r="AU57" s="1025"/>
      <c r="AV57" s="1025"/>
      <c r="AW57" s="1025"/>
      <c r="AX57" s="1025"/>
      <c r="AY57" s="1025"/>
      <c r="AZ57" s="1026"/>
      <c r="BA57" s="1026"/>
      <c r="BB57" s="1026"/>
      <c r="BC57" s="1026"/>
      <c r="BD57" s="1026"/>
      <c r="BE57" s="972"/>
      <c r="BF57" s="972"/>
      <c r="BG57" s="972"/>
      <c r="BH57" s="972"/>
      <c r="BI57" s="973"/>
      <c r="BJ57" s="232"/>
      <c r="BK57" s="232"/>
      <c r="BL57" s="232"/>
      <c r="BM57" s="232"/>
      <c r="BN57" s="232"/>
      <c r="BO57" s="241"/>
      <c r="BP57" s="241"/>
      <c r="BQ57" s="238">
        <v>51</v>
      </c>
      <c r="BR57" s="239"/>
      <c r="BS57" s="992"/>
      <c r="BT57" s="993"/>
      <c r="BU57" s="993"/>
      <c r="BV57" s="993"/>
      <c r="BW57" s="993"/>
      <c r="BX57" s="993"/>
      <c r="BY57" s="993"/>
      <c r="BZ57" s="993"/>
      <c r="CA57" s="993"/>
      <c r="CB57" s="993"/>
      <c r="CC57" s="993"/>
      <c r="CD57" s="993"/>
      <c r="CE57" s="993"/>
      <c r="CF57" s="993"/>
      <c r="CG57" s="1014"/>
      <c r="CH57" s="989"/>
      <c r="CI57" s="990"/>
      <c r="CJ57" s="990"/>
      <c r="CK57" s="990"/>
      <c r="CL57" s="991"/>
      <c r="CM57" s="989"/>
      <c r="CN57" s="990"/>
      <c r="CO57" s="990"/>
      <c r="CP57" s="990"/>
      <c r="CQ57" s="991"/>
      <c r="CR57" s="989"/>
      <c r="CS57" s="990"/>
      <c r="CT57" s="990"/>
      <c r="CU57" s="990"/>
      <c r="CV57" s="991"/>
      <c r="CW57" s="989"/>
      <c r="CX57" s="990"/>
      <c r="CY57" s="990"/>
      <c r="CZ57" s="990"/>
      <c r="DA57" s="991"/>
      <c r="DB57" s="989"/>
      <c r="DC57" s="990"/>
      <c r="DD57" s="990"/>
      <c r="DE57" s="990"/>
      <c r="DF57" s="991"/>
      <c r="DG57" s="989"/>
      <c r="DH57" s="990"/>
      <c r="DI57" s="990"/>
      <c r="DJ57" s="990"/>
      <c r="DK57" s="991"/>
      <c r="DL57" s="989"/>
      <c r="DM57" s="990"/>
      <c r="DN57" s="990"/>
      <c r="DO57" s="990"/>
      <c r="DP57" s="991"/>
      <c r="DQ57" s="989"/>
      <c r="DR57" s="990"/>
      <c r="DS57" s="990"/>
      <c r="DT57" s="990"/>
      <c r="DU57" s="991"/>
      <c r="DV57" s="992"/>
      <c r="DW57" s="993"/>
      <c r="DX57" s="993"/>
      <c r="DY57" s="993"/>
      <c r="DZ57" s="994"/>
      <c r="EA57" s="230"/>
    </row>
    <row r="58" spans="1:131" ht="26.25" customHeight="1" x14ac:dyDescent="0.15">
      <c r="A58" s="238">
        <v>31</v>
      </c>
      <c r="B58" s="1030"/>
      <c r="C58" s="1031"/>
      <c r="D58" s="1031"/>
      <c r="E58" s="1031"/>
      <c r="F58" s="1031"/>
      <c r="G58" s="1031"/>
      <c r="H58" s="1031"/>
      <c r="I58" s="1031"/>
      <c r="J58" s="1031"/>
      <c r="K58" s="1031"/>
      <c r="L58" s="1031"/>
      <c r="M58" s="1031"/>
      <c r="N58" s="1031"/>
      <c r="O58" s="1031"/>
      <c r="P58" s="1032"/>
      <c r="Q58" s="1033"/>
      <c r="R58" s="1025"/>
      <c r="S58" s="1025"/>
      <c r="T58" s="1025"/>
      <c r="U58" s="1025"/>
      <c r="V58" s="1025"/>
      <c r="W58" s="1025"/>
      <c r="X58" s="1025"/>
      <c r="Y58" s="1025"/>
      <c r="Z58" s="1025"/>
      <c r="AA58" s="1025"/>
      <c r="AB58" s="1025"/>
      <c r="AC58" s="1025"/>
      <c r="AD58" s="1025"/>
      <c r="AE58" s="1034"/>
      <c r="AF58" s="1035"/>
      <c r="AG58" s="1036"/>
      <c r="AH58" s="1036"/>
      <c r="AI58" s="1036"/>
      <c r="AJ58" s="1037"/>
      <c r="AK58" s="1024"/>
      <c r="AL58" s="1025"/>
      <c r="AM58" s="1025"/>
      <c r="AN58" s="1025"/>
      <c r="AO58" s="1025"/>
      <c r="AP58" s="1025"/>
      <c r="AQ58" s="1025"/>
      <c r="AR58" s="1025"/>
      <c r="AS58" s="1025"/>
      <c r="AT58" s="1025"/>
      <c r="AU58" s="1025"/>
      <c r="AV58" s="1025"/>
      <c r="AW58" s="1025"/>
      <c r="AX58" s="1025"/>
      <c r="AY58" s="1025"/>
      <c r="AZ58" s="1026"/>
      <c r="BA58" s="1026"/>
      <c r="BB58" s="1026"/>
      <c r="BC58" s="1026"/>
      <c r="BD58" s="1026"/>
      <c r="BE58" s="972"/>
      <c r="BF58" s="972"/>
      <c r="BG58" s="972"/>
      <c r="BH58" s="972"/>
      <c r="BI58" s="973"/>
      <c r="BJ58" s="232"/>
      <c r="BK58" s="232"/>
      <c r="BL58" s="232"/>
      <c r="BM58" s="232"/>
      <c r="BN58" s="232"/>
      <c r="BO58" s="241"/>
      <c r="BP58" s="241"/>
      <c r="BQ58" s="238">
        <v>52</v>
      </c>
      <c r="BR58" s="239"/>
      <c r="BS58" s="992"/>
      <c r="BT58" s="993"/>
      <c r="BU58" s="993"/>
      <c r="BV58" s="993"/>
      <c r="BW58" s="993"/>
      <c r="BX58" s="993"/>
      <c r="BY58" s="993"/>
      <c r="BZ58" s="993"/>
      <c r="CA58" s="993"/>
      <c r="CB58" s="993"/>
      <c r="CC58" s="993"/>
      <c r="CD58" s="993"/>
      <c r="CE58" s="993"/>
      <c r="CF58" s="993"/>
      <c r="CG58" s="1014"/>
      <c r="CH58" s="989"/>
      <c r="CI58" s="990"/>
      <c r="CJ58" s="990"/>
      <c r="CK58" s="990"/>
      <c r="CL58" s="991"/>
      <c r="CM58" s="989"/>
      <c r="CN58" s="990"/>
      <c r="CO58" s="990"/>
      <c r="CP58" s="990"/>
      <c r="CQ58" s="991"/>
      <c r="CR58" s="989"/>
      <c r="CS58" s="990"/>
      <c r="CT58" s="990"/>
      <c r="CU58" s="990"/>
      <c r="CV58" s="991"/>
      <c r="CW58" s="989"/>
      <c r="CX58" s="990"/>
      <c r="CY58" s="990"/>
      <c r="CZ58" s="990"/>
      <c r="DA58" s="991"/>
      <c r="DB58" s="989"/>
      <c r="DC58" s="990"/>
      <c r="DD58" s="990"/>
      <c r="DE58" s="990"/>
      <c r="DF58" s="991"/>
      <c r="DG58" s="989"/>
      <c r="DH58" s="990"/>
      <c r="DI58" s="990"/>
      <c r="DJ58" s="990"/>
      <c r="DK58" s="991"/>
      <c r="DL58" s="989"/>
      <c r="DM58" s="990"/>
      <c r="DN58" s="990"/>
      <c r="DO58" s="990"/>
      <c r="DP58" s="991"/>
      <c r="DQ58" s="989"/>
      <c r="DR58" s="990"/>
      <c r="DS58" s="990"/>
      <c r="DT58" s="990"/>
      <c r="DU58" s="991"/>
      <c r="DV58" s="992"/>
      <c r="DW58" s="993"/>
      <c r="DX58" s="993"/>
      <c r="DY58" s="993"/>
      <c r="DZ58" s="994"/>
      <c r="EA58" s="230"/>
    </row>
    <row r="59" spans="1:131" ht="26.25" customHeight="1" x14ac:dyDescent="0.15">
      <c r="A59" s="238">
        <v>32</v>
      </c>
      <c r="B59" s="1030"/>
      <c r="C59" s="1031"/>
      <c r="D59" s="1031"/>
      <c r="E59" s="1031"/>
      <c r="F59" s="1031"/>
      <c r="G59" s="1031"/>
      <c r="H59" s="1031"/>
      <c r="I59" s="1031"/>
      <c r="J59" s="1031"/>
      <c r="K59" s="1031"/>
      <c r="L59" s="1031"/>
      <c r="M59" s="1031"/>
      <c r="N59" s="1031"/>
      <c r="O59" s="1031"/>
      <c r="P59" s="1032"/>
      <c r="Q59" s="1033"/>
      <c r="R59" s="1025"/>
      <c r="S59" s="1025"/>
      <c r="T59" s="1025"/>
      <c r="U59" s="1025"/>
      <c r="V59" s="1025"/>
      <c r="W59" s="1025"/>
      <c r="X59" s="1025"/>
      <c r="Y59" s="1025"/>
      <c r="Z59" s="1025"/>
      <c r="AA59" s="1025"/>
      <c r="AB59" s="1025"/>
      <c r="AC59" s="1025"/>
      <c r="AD59" s="1025"/>
      <c r="AE59" s="1034"/>
      <c r="AF59" s="1035"/>
      <c r="AG59" s="1036"/>
      <c r="AH59" s="1036"/>
      <c r="AI59" s="1036"/>
      <c r="AJ59" s="1037"/>
      <c r="AK59" s="1024"/>
      <c r="AL59" s="1025"/>
      <c r="AM59" s="1025"/>
      <c r="AN59" s="1025"/>
      <c r="AO59" s="1025"/>
      <c r="AP59" s="1025"/>
      <c r="AQ59" s="1025"/>
      <c r="AR59" s="1025"/>
      <c r="AS59" s="1025"/>
      <c r="AT59" s="1025"/>
      <c r="AU59" s="1025"/>
      <c r="AV59" s="1025"/>
      <c r="AW59" s="1025"/>
      <c r="AX59" s="1025"/>
      <c r="AY59" s="1025"/>
      <c r="AZ59" s="1026"/>
      <c r="BA59" s="1026"/>
      <c r="BB59" s="1026"/>
      <c r="BC59" s="1026"/>
      <c r="BD59" s="1026"/>
      <c r="BE59" s="972"/>
      <c r="BF59" s="972"/>
      <c r="BG59" s="972"/>
      <c r="BH59" s="972"/>
      <c r="BI59" s="973"/>
      <c r="BJ59" s="232"/>
      <c r="BK59" s="232"/>
      <c r="BL59" s="232"/>
      <c r="BM59" s="232"/>
      <c r="BN59" s="232"/>
      <c r="BO59" s="241"/>
      <c r="BP59" s="241"/>
      <c r="BQ59" s="238">
        <v>53</v>
      </c>
      <c r="BR59" s="239"/>
      <c r="BS59" s="992"/>
      <c r="BT59" s="993"/>
      <c r="BU59" s="993"/>
      <c r="BV59" s="993"/>
      <c r="BW59" s="993"/>
      <c r="BX59" s="993"/>
      <c r="BY59" s="993"/>
      <c r="BZ59" s="993"/>
      <c r="CA59" s="993"/>
      <c r="CB59" s="993"/>
      <c r="CC59" s="993"/>
      <c r="CD59" s="993"/>
      <c r="CE59" s="993"/>
      <c r="CF59" s="993"/>
      <c r="CG59" s="1014"/>
      <c r="CH59" s="989"/>
      <c r="CI59" s="990"/>
      <c r="CJ59" s="990"/>
      <c r="CK59" s="990"/>
      <c r="CL59" s="991"/>
      <c r="CM59" s="989"/>
      <c r="CN59" s="990"/>
      <c r="CO59" s="990"/>
      <c r="CP59" s="990"/>
      <c r="CQ59" s="991"/>
      <c r="CR59" s="989"/>
      <c r="CS59" s="990"/>
      <c r="CT59" s="990"/>
      <c r="CU59" s="990"/>
      <c r="CV59" s="991"/>
      <c r="CW59" s="989"/>
      <c r="CX59" s="990"/>
      <c r="CY59" s="990"/>
      <c r="CZ59" s="990"/>
      <c r="DA59" s="991"/>
      <c r="DB59" s="989"/>
      <c r="DC59" s="990"/>
      <c r="DD59" s="990"/>
      <c r="DE59" s="990"/>
      <c r="DF59" s="991"/>
      <c r="DG59" s="989"/>
      <c r="DH59" s="990"/>
      <c r="DI59" s="990"/>
      <c r="DJ59" s="990"/>
      <c r="DK59" s="991"/>
      <c r="DL59" s="989"/>
      <c r="DM59" s="990"/>
      <c r="DN59" s="990"/>
      <c r="DO59" s="990"/>
      <c r="DP59" s="991"/>
      <c r="DQ59" s="989"/>
      <c r="DR59" s="990"/>
      <c r="DS59" s="990"/>
      <c r="DT59" s="990"/>
      <c r="DU59" s="991"/>
      <c r="DV59" s="992"/>
      <c r="DW59" s="993"/>
      <c r="DX59" s="993"/>
      <c r="DY59" s="993"/>
      <c r="DZ59" s="994"/>
      <c r="EA59" s="230"/>
    </row>
    <row r="60" spans="1:131" ht="26.25" customHeight="1" x14ac:dyDescent="0.15">
      <c r="A60" s="238">
        <v>33</v>
      </c>
      <c r="B60" s="1030"/>
      <c r="C60" s="1031"/>
      <c r="D60" s="1031"/>
      <c r="E60" s="1031"/>
      <c r="F60" s="1031"/>
      <c r="G60" s="1031"/>
      <c r="H60" s="1031"/>
      <c r="I60" s="1031"/>
      <c r="J60" s="1031"/>
      <c r="K60" s="1031"/>
      <c r="L60" s="1031"/>
      <c r="M60" s="1031"/>
      <c r="N60" s="1031"/>
      <c r="O60" s="1031"/>
      <c r="P60" s="1032"/>
      <c r="Q60" s="1033"/>
      <c r="R60" s="1025"/>
      <c r="S60" s="1025"/>
      <c r="T60" s="1025"/>
      <c r="U60" s="1025"/>
      <c r="V60" s="1025"/>
      <c r="W60" s="1025"/>
      <c r="X60" s="1025"/>
      <c r="Y60" s="1025"/>
      <c r="Z60" s="1025"/>
      <c r="AA60" s="1025"/>
      <c r="AB60" s="1025"/>
      <c r="AC60" s="1025"/>
      <c r="AD60" s="1025"/>
      <c r="AE60" s="1034"/>
      <c r="AF60" s="1035"/>
      <c r="AG60" s="1036"/>
      <c r="AH60" s="1036"/>
      <c r="AI60" s="1036"/>
      <c r="AJ60" s="1037"/>
      <c r="AK60" s="1024"/>
      <c r="AL60" s="1025"/>
      <c r="AM60" s="1025"/>
      <c r="AN60" s="1025"/>
      <c r="AO60" s="1025"/>
      <c r="AP60" s="1025"/>
      <c r="AQ60" s="1025"/>
      <c r="AR60" s="1025"/>
      <c r="AS60" s="1025"/>
      <c r="AT60" s="1025"/>
      <c r="AU60" s="1025"/>
      <c r="AV60" s="1025"/>
      <c r="AW60" s="1025"/>
      <c r="AX60" s="1025"/>
      <c r="AY60" s="1025"/>
      <c r="AZ60" s="1026"/>
      <c r="BA60" s="1026"/>
      <c r="BB60" s="1026"/>
      <c r="BC60" s="1026"/>
      <c r="BD60" s="1026"/>
      <c r="BE60" s="972"/>
      <c r="BF60" s="972"/>
      <c r="BG60" s="972"/>
      <c r="BH60" s="972"/>
      <c r="BI60" s="973"/>
      <c r="BJ60" s="232"/>
      <c r="BK60" s="232"/>
      <c r="BL60" s="232"/>
      <c r="BM60" s="232"/>
      <c r="BN60" s="232"/>
      <c r="BO60" s="241"/>
      <c r="BP60" s="241"/>
      <c r="BQ60" s="238">
        <v>54</v>
      </c>
      <c r="BR60" s="239"/>
      <c r="BS60" s="992"/>
      <c r="BT60" s="993"/>
      <c r="BU60" s="993"/>
      <c r="BV60" s="993"/>
      <c r="BW60" s="993"/>
      <c r="BX60" s="993"/>
      <c r="BY60" s="993"/>
      <c r="BZ60" s="993"/>
      <c r="CA60" s="993"/>
      <c r="CB60" s="993"/>
      <c r="CC60" s="993"/>
      <c r="CD60" s="993"/>
      <c r="CE60" s="993"/>
      <c r="CF60" s="993"/>
      <c r="CG60" s="1014"/>
      <c r="CH60" s="989"/>
      <c r="CI60" s="990"/>
      <c r="CJ60" s="990"/>
      <c r="CK60" s="990"/>
      <c r="CL60" s="991"/>
      <c r="CM60" s="989"/>
      <c r="CN60" s="990"/>
      <c r="CO60" s="990"/>
      <c r="CP60" s="990"/>
      <c r="CQ60" s="991"/>
      <c r="CR60" s="989"/>
      <c r="CS60" s="990"/>
      <c r="CT60" s="990"/>
      <c r="CU60" s="990"/>
      <c r="CV60" s="991"/>
      <c r="CW60" s="989"/>
      <c r="CX60" s="990"/>
      <c r="CY60" s="990"/>
      <c r="CZ60" s="990"/>
      <c r="DA60" s="991"/>
      <c r="DB60" s="989"/>
      <c r="DC60" s="990"/>
      <c r="DD60" s="990"/>
      <c r="DE60" s="990"/>
      <c r="DF60" s="991"/>
      <c r="DG60" s="989"/>
      <c r="DH60" s="990"/>
      <c r="DI60" s="990"/>
      <c r="DJ60" s="990"/>
      <c r="DK60" s="991"/>
      <c r="DL60" s="989"/>
      <c r="DM60" s="990"/>
      <c r="DN60" s="990"/>
      <c r="DO60" s="990"/>
      <c r="DP60" s="991"/>
      <c r="DQ60" s="989"/>
      <c r="DR60" s="990"/>
      <c r="DS60" s="990"/>
      <c r="DT60" s="990"/>
      <c r="DU60" s="991"/>
      <c r="DV60" s="992"/>
      <c r="DW60" s="993"/>
      <c r="DX60" s="993"/>
      <c r="DY60" s="993"/>
      <c r="DZ60" s="994"/>
      <c r="EA60" s="230"/>
    </row>
    <row r="61" spans="1:131" ht="26.25" customHeight="1" thickBot="1" x14ac:dyDescent="0.2">
      <c r="A61" s="238">
        <v>34</v>
      </c>
      <c r="B61" s="1030"/>
      <c r="C61" s="1031"/>
      <c r="D61" s="1031"/>
      <c r="E61" s="1031"/>
      <c r="F61" s="1031"/>
      <c r="G61" s="1031"/>
      <c r="H61" s="1031"/>
      <c r="I61" s="1031"/>
      <c r="J61" s="1031"/>
      <c r="K61" s="1031"/>
      <c r="L61" s="1031"/>
      <c r="M61" s="1031"/>
      <c r="N61" s="1031"/>
      <c r="O61" s="1031"/>
      <c r="P61" s="1032"/>
      <c r="Q61" s="1033"/>
      <c r="R61" s="1025"/>
      <c r="S61" s="1025"/>
      <c r="T61" s="1025"/>
      <c r="U61" s="1025"/>
      <c r="V61" s="1025"/>
      <c r="W61" s="1025"/>
      <c r="X61" s="1025"/>
      <c r="Y61" s="1025"/>
      <c r="Z61" s="1025"/>
      <c r="AA61" s="1025"/>
      <c r="AB61" s="1025"/>
      <c r="AC61" s="1025"/>
      <c r="AD61" s="1025"/>
      <c r="AE61" s="1034"/>
      <c r="AF61" s="1035"/>
      <c r="AG61" s="1036"/>
      <c r="AH61" s="1036"/>
      <c r="AI61" s="1036"/>
      <c r="AJ61" s="1037"/>
      <c r="AK61" s="1024"/>
      <c r="AL61" s="1025"/>
      <c r="AM61" s="1025"/>
      <c r="AN61" s="1025"/>
      <c r="AO61" s="1025"/>
      <c r="AP61" s="1025"/>
      <c r="AQ61" s="1025"/>
      <c r="AR61" s="1025"/>
      <c r="AS61" s="1025"/>
      <c r="AT61" s="1025"/>
      <c r="AU61" s="1025"/>
      <c r="AV61" s="1025"/>
      <c r="AW61" s="1025"/>
      <c r="AX61" s="1025"/>
      <c r="AY61" s="1025"/>
      <c r="AZ61" s="1026"/>
      <c r="BA61" s="1026"/>
      <c r="BB61" s="1026"/>
      <c r="BC61" s="1026"/>
      <c r="BD61" s="1026"/>
      <c r="BE61" s="972"/>
      <c r="BF61" s="972"/>
      <c r="BG61" s="972"/>
      <c r="BH61" s="972"/>
      <c r="BI61" s="973"/>
      <c r="BJ61" s="232"/>
      <c r="BK61" s="232"/>
      <c r="BL61" s="232"/>
      <c r="BM61" s="232"/>
      <c r="BN61" s="232"/>
      <c r="BO61" s="241"/>
      <c r="BP61" s="241"/>
      <c r="BQ61" s="238">
        <v>55</v>
      </c>
      <c r="BR61" s="239"/>
      <c r="BS61" s="992"/>
      <c r="BT61" s="993"/>
      <c r="BU61" s="993"/>
      <c r="BV61" s="993"/>
      <c r="BW61" s="993"/>
      <c r="BX61" s="993"/>
      <c r="BY61" s="993"/>
      <c r="BZ61" s="993"/>
      <c r="CA61" s="993"/>
      <c r="CB61" s="993"/>
      <c r="CC61" s="993"/>
      <c r="CD61" s="993"/>
      <c r="CE61" s="993"/>
      <c r="CF61" s="993"/>
      <c r="CG61" s="1014"/>
      <c r="CH61" s="989"/>
      <c r="CI61" s="990"/>
      <c r="CJ61" s="990"/>
      <c r="CK61" s="990"/>
      <c r="CL61" s="991"/>
      <c r="CM61" s="989"/>
      <c r="CN61" s="990"/>
      <c r="CO61" s="990"/>
      <c r="CP61" s="990"/>
      <c r="CQ61" s="991"/>
      <c r="CR61" s="989"/>
      <c r="CS61" s="990"/>
      <c r="CT61" s="990"/>
      <c r="CU61" s="990"/>
      <c r="CV61" s="991"/>
      <c r="CW61" s="989"/>
      <c r="CX61" s="990"/>
      <c r="CY61" s="990"/>
      <c r="CZ61" s="990"/>
      <c r="DA61" s="991"/>
      <c r="DB61" s="989"/>
      <c r="DC61" s="990"/>
      <c r="DD61" s="990"/>
      <c r="DE61" s="990"/>
      <c r="DF61" s="991"/>
      <c r="DG61" s="989"/>
      <c r="DH61" s="990"/>
      <c r="DI61" s="990"/>
      <c r="DJ61" s="990"/>
      <c r="DK61" s="991"/>
      <c r="DL61" s="989"/>
      <c r="DM61" s="990"/>
      <c r="DN61" s="990"/>
      <c r="DO61" s="990"/>
      <c r="DP61" s="991"/>
      <c r="DQ61" s="989"/>
      <c r="DR61" s="990"/>
      <c r="DS61" s="990"/>
      <c r="DT61" s="990"/>
      <c r="DU61" s="991"/>
      <c r="DV61" s="992"/>
      <c r="DW61" s="993"/>
      <c r="DX61" s="993"/>
      <c r="DY61" s="993"/>
      <c r="DZ61" s="994"/>
      <c r="EA61" s="230"/>
    </row>
    <row r="62" spans="1:131" ht="26.25" customHeight="1" x14ac:dyDescent="0.15">
      <c r="A62" s="238">
        <v>35</v>
      </c>
      <c r="B62" s="1030"/>
      <c r="C62" s="1031"/>
      <c r="D62" s="1031"/>
      <c r="E62" s="1031"/>
      <c r="F62" s="1031"/>
      <c r="G62" s="1031"/>
      <c r="H62" s="1031"/>
      <c r="I62" s="1031"/>
      <c r="J62" s="1031"/>
      <c r="K62" s="1031"/>
      <c r="L62" s="1031"/>
      <c r="M62" s="1031"/>
      <c r="N62" s="1031"/>
      <c r="O62" s="1031"/>
      <c r="P62" s="1032"/>
      <c r="Q62" s="1033"/>
      <c r="R62" s="1025"/>
      <c r="S62" s="1025"/>
      <c r="T62" s="1025"/>
      <c r="U62" s="1025"/>
      <c r="V62" s="1025"/>
      <c r="W62" s="1025"/>
      <c r="X62" s="1025"/>
      <c r="Y62" s="1025"/>
      <c r="Z62" s="1025"/>
      <c r="AA62" s="1025"/>
      <c r="AB62" s="1025"/>
      <c r="AC62" s="1025"/>
      <c r="AD62" s="1025"/>
      <c r="AE62" s="1034"/>
      <c r="AF62" s="1035"/>
      <c r="AG62" s="1036"/>
      <c r="AH62" s="1036"/>
      <c r="AI62" s="1036"/>
      <c r="AJ62" s="1037"/>
      <c r="AK62" s="1024"/>
      <c r="AL62" s="1025"/>
      <c r="AM62" s="1025"/>
      <c r="AN62" s="1025"/>
      <c r="AO62" s="1025"/>
      <c r="AP62" s="1025"/>
      <c r="AQ62" s="1025"/>
      <c r="AR62" s="1025"/>
      <c r="AS62" s="1025"/>
      <c r="AT62" s="1025"/>
      <c r="AU62" s="1025"/>
      <c r="AV62" s="1025"/>
      <c r="AW62" s="1025"/>
      <c r="AX62" s="1025"/>
      <c r="AY62" s="1025"/>
      <c r="AZ62" s="1026"/>
      <c r="BA62" s="1026"/>
      <c r="BB62" s="1026"/>
      <c r="BC62" s="1026"/>
      <c r="BD62" s="1026"/>
      <c r="BE62" s="972"/>
      <c r="BF62" s="972"/>
      <c r="BG62" s="972"/>
      <c r="BH62" s="972"/>
      <c r="BI62" s="973"/>
      <c r="BJ62" s="1027" t="s">
        <v>395</v>
      </c>
      <c r="BK62" s="1028"/>
      <c r="BL62" s="1028"/>
      <c r="BM62" s="1028"/>
      <c r="BN62" s="1029"/>
      <c r="BO62" s="241"/>
      <c r="BP62" s="241"/>
      <c r="BQ62" s="238">
        <v>56</v>
      </c>
      <c r="BR62" s="239"/>
      <c r="BS62" s="992"/>
      <c r="BT62" s="993"/>
      <c r="BU62" s="993"/>
      <c r="BV62" s="993"/>
      <c r="BW62" s="993"/>
      <c r="BX62" s="993"/>
      <c r="BY62" s="993"/>
      <c r="BZ62" s="993"/>
      <c r="CA62" s="993"/>
      <c r="CB62" s="993"/>
      <c r="CC62" s="993"/>
      <c r="CD62" s="993"/>
      <c r="CE62" s="993"/>
      <c r="CF62" s="993"/>
      <c r="CG62" s="1014"/>
      <c r="CH62" s="989"/>
      <c r="CI62" s="990"/>
      <c r="CJ62" s="990"/>
      <c r="CK62" s="990"/>
      <c r="CL62" s="991"/>
      <c r="CM62" s="989"/>
      <c r="CN62" s="990"/>
      <c r="CO62" s="990"/>
      <c r="CP62" s="990"/>
      <c r="CQ62" s="991"/>
      <c r="CR62" s="989"/>
      <c r="CS62" s="990"/>
      <c r="CT62" s="990"/>
      <c r="CU62" s="990"/>
      <c r="CV62" s="991"/>
      <c r="CW62" s="989"/>
      <c r="CX62" s="990"/>
      <c r="CY62" s="990"/>
      <c r="CZ62" s="990"/>
      <c r="DA62" s="991"/>
      <c r="DB62" s="989"/>
      <c r="DC62" s="990"/>
      <c r="DD62" s="990"/>
      <c r="DE62" s="990"/>
      <c r="DF62" s="991"/>
      <c r="DG62" s="989"/>
      <c r="DH62" s="990"/>
      <c r="DI62" s="990"/>
      <c r="DJ62" s="990"/>
      <c r="DK62" s="991"/>
      <c r="DL62" s="989"/>
      <c r="DM62" s="990"/>
      <c r="DN62" s="990"/>
      <c r="DO62" s="990"/>
      <c r="DP62" s="991"/>
      <c r="DQ62" s="989"/>
      <c r="DR62" s="990"/>
      <c r="DS62" s="990"/>
      <c r="DT62" s="990"/>
      <c r="DU62" s="991"/>
      <c r="DV62" s="992"/>
      <c r="DW62" s="993"/>
      <c r="DX62" s="993"/>
      <c r="DY62" s="993"/>
      <c r="DZ62" s="994"/>
      <c r="EA62" s="230"/>
    </row>
    <row r="63" spans="1:131" ht="26.25" customHeight="1" thickBot="1" x14ac:dyDescent="0.2">
      <c r="A63" s="240" t="s">
        <v>376</v>
      </c>
      <c r="B63" s="937" t="s">
        <v>396</v>
      </c>
      <c r="C63" s="938"/>
      <c r="D63" s="938"/>
      <c r="E63" s="938"/>
      <c r="F63" s="938"/>
      <c r="G63" s="938"/>
      <c r="H63" s="938"/>
      <c r="I63" s="938"/>
      <c r="J63" s="938"/>
      <c r="K63" s="938"/>
      <c r="L63" s="938"/>
      <c r="M63" s="938"/>
      <c r="N63" s="938"/>
      <c r="O63" s="938"/>
      <c r="P63" s="948"/>
      <c r="Q63" s="962"/>
      <c r="R63" s="963"/>
      <c r="S63" s="963"/>
      <c r="T63" s="963"/>
      <c r="U63" s="963"/>
      <c r="V63" s="963"/>
      <c r="W63" s="963"/>
      <c r="X63" s="963"/>
      <c r="Y63" s="963"/>
      <c r="Z63" s="963"/>
      <c r="AA63" s="963"/>
      <c r="AB63" s="963"/>
      <c r="AC63" s="963"/>
      <c r="AD63" s="963"/>
      <c r="AE63" s="1020"/>
      <c r="AF63" s="1021">
        <v>235</v>
      </c>
      <c r="AG63" s="959"/>
      <c r="AH63" s="959"/>
      <c r="AI63" s="959"/>
      <c r="AJ63" s="1022"/>
      <c r="AK63" s="1023"/>
      <c r="AL63" s="963"/>
      <c r="AM63" s="963"/>
      <c r="AN63" s="963"/>
      <c r="AO63" s="963"/>
      <c r="AP63" s="959">
        <v>4191</v>
      </c>
      <c r="AQ63" s="959"/>
      <c r="AR63" s="959"/>
      <c r="AS63" s="959"/>
      <c r="AT63" s="959"/>
      <c r="AU63" s="959">
        <v>4152</v>
      </c>
      <c r="AV63" s="959"/>
      <c r="AW63" s="959"/>
      <c r="AX63" s="959"/>
      <c r="AY63" s="959"/>
      <c r="AZ63" s="1017"/>
      <c r="BA63" s="1017"/>
      <c r="BB63" s="1017"/>
      <c r="BC63" s="1017"/>
      <c r="BD63" s="1017"/>
      <c r="BE63" s="960"/>
      <c r="BF63" s="960"/>
      <c r="BG63" s="960"/>
      <c r="BH63" s="960"/>
      <c r="BI63" s="961"/>
      <c r="BJ63" s="1018" t="s">
        <v>121</v>
      </c>
      <c r="BK63" s="953"/>
      <c r="BL63" s="953"/>
      <c r="BM63" s="953"/>
      <c r="BN63" s="1019"/>
      <c r="BO63" s="241"/>
      <c r="BP63" s="241"/>
      <c r="BQ63" s="238">
        <v>57</v>
      </c>
      <c r="BR63" s="239"/>
      <c r="BS63" s="992"/>
      <c r="BT63" s="993"/>
      <c r="BU63" s="993"/>
      <c r="BV63" s="993"/>
      <c r="BW63" s="993"/>
      <c r="BX63" s="993"/>
      <c r="BY63" s="993"/>
      <c r="BZ63" s="993"/>
      <c r="CA63" s="993"/>
      <c r="CB63" s="993"/>
      <c r="CC63" s="993"/>
      <c r="CD63" s="993"/>
      <c r="CE63" s="993"/>
      <c r="CF63" s="993"/>
      <c r="CG63" s="1014"/>
      <c r="CH63" s="989"/>
      <c r="CI63" s="990"/>
      <c r="CJ63" s="990"/>
      <c r="CK63" s="990"/>
      <c r="CL63" s="991"/>
      <c r="CM63" s="989"/>
      <c r="CN63" s="990"/>
      <c r="CO63" s="990"/>
      <c r="CP63" s="990"/>
      <c r="CQ63" s="991"/>
      <c r="CR63" s="989"/>
      <c r="CS63" s="990"/>
      <c r="CT63" s="990"/>
      <c r="CU63" s="990"/>
      <c r="CV63" s="991"/>
      <c r="CW63" s="989"/>
      <c r="CX63" s="990"/>
      <c r="CY63" s="990"/>
      <c r="CZ63" s="990"/>
      <c r="DA63" s="991"/>
      <c r="DB63" s="989"/>
      <c r="DC63" s="990"/>
      <c r="DD63" s="990"/>
      <c r="DE63" s="990"/>
      <c r="DF63" s="991"/>
      <c r="DG63" s="989"/>
      <c r="DH63" s="990"/>
      <c r="DI63" s="990"/>
      <c r="DJ63" s="990"/>
      <c r="DK63" s="991"/>
      <c r="DL63" s="989"/>
      <c r="DM63" s="990"/>
      <c r="DN63" s="990"/>
      <c r="DO63" s="990"/>
      <c r="DP63" s="991"/>
      <c r="DQ63" s="989"/>
      <c r="DR63" s="990"/>
      <c r="DS63" s="990"/>
      <c r="DT63" s="990"/>
      <c r="DU63" s="991"/>
      <c r="DV63" s="992"/>
      <c r="DW63" s="993"/>
      <c r="DX63" s="993"/>
      <c r="DY63" s="993"/>
      <c r="DZ63" s="994"/>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992"/>
      <c r="BT64" s="993"/>
      <c r="BU64" s="993"/>
      <c r="BV64" s="993"/>
      <c r="BW64" s="993"/>
      <c r="BX64" s="993"/>
      <c r="BY64" s="993"/>
      <c r="BZ64" s="993"/>
      <c r="CA64" s="993"/>
      <c r="CB64" s="993"/>
      <c r="CC64" s="993"/>
      <c r="CD64" s="993"/>
      <c r="CE64" s="993"/>
      <c r="CF64" s="993"/>
      <c r="CG64" s="1014"/>
      <c r="CH64" s="989"/>
      <c r="CI64" s="990"/>
      <c r="CJ64" s="990"/>
      <c r="CK64" s="990"/>
      <c r="CL64" s="991"/>
      <c r="CM64" s="989"/>
      <c r="CN64" s="990"/>
      <c r="CO64" s="990"/>
      <c r="CP64" s="990"/>
      <c r="CQ64" s="991"/>
      <c r="CR64" s="989"/>
      <c r="CS64" s="990"/>
      <c r="CT64" s="990"/>
      <c r="CU64" s="990"/>
      <c r="CV64" s="991"/>
      <c r="CW64" s="989"/>
      <c r="CX64" s="990"/>
      <c r="CY64" s="990"/>
      <c r="CZ64" s="990"/>
      <c r="DA64" s="991"/>
      <c r="DB64" s="989"/>
      <c r="DC64" s="990"/>
      <c r="DD64" s="990"/>
      <c r="DE64" s="990"/>
      <c r="DF64" s="991"/>
      <c r="DG64" s="989"/>
      <c r="DH64" s="990"/>
      <c r="DI64" s="990"/>
      <c r="DJ64" s="990"/>
      <c r="DK64" s="991"/>
      <c r="DL64" s="989"/>
      <c r="DM64" s="990"/>
      <c r="DN64" s="990"/>
      <c r="DO64" s="990"/>
      <c r="DP64" s="991"/>
      <c r="DQ64" s="989"/>
      <c r="DR64" s="990"/>
      <c r="DS64" s="990"/>
      <c r="DT64" s="990"/>
      <c r="DU64" s="991"/>
      <c r="DV64" s="992"/>
      <c r="DW64" s="993"/>
      <c r="DX64" s="993"/>
      <c r="DY64" s="993"/>
      <c r="DZ64" s="994"/>
      <c r="EA64" s="230"/>
    </row>
    <row r="65" spans="1:131" ht="26.25" customHeight="1" thickBot="1" x14ac:dyDescent="0.2">
      <c r="A65" s="232" t="s">
        <v>397</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992"/>
      <c r="BT65" s="993"/>
      <c r="BU65" s="993"/>
      <c r="BV65" s="993"/>
      <c r="BW65" s="993"/>
      <c r="BX65" s="993"/>
      <c r="BY65" s="993"/>
      <c r="BZ65" s="993"/>
      <c r="CA65" s="993"/>
      <c r="CB65" s="993"/>
      <c r="CC65" s="993"/>
      <c r="CD65" s="993"/>
      <c r="CE65" s="993"/>
      <c r="CF65" s="993"/>
      <c r="CG65" s="1014"/>
      <c r="CH65" s="989"/>
      <c r="CI65" s="990"/>
      <c r="CJ65" s="990"/>
      <c r="CK65" s="990"/>
      <c r="CL65" s="991"/>
      <c r="CM65" s="989"/>
      <c r="CN65" s="990"/>
      <c r="CO65" s="990"/>
      <c r="CP65" s="990"/>
      <c r="CQ65" s="991"/>
      <c r="CR65" s="989"/>
      <c r="CS65" s="990"/>
      <c r="CT65" s="990"/>
      <c r="CU65" s="990"/>
      <c r="CV65" s="991"/>
      <c r="CW65" s="989"/>
      <c r="CX65" s="990"/>
      <c r="CY65" s="990"/>
      <c r="CZ65" s="990"/>
      <c r="DA65" s="991"/>
      <c r="DB65" s="989"/>
      <c r="DC65" s="990"/>
      <c r="DD65" s="990"/>
      <c r="DE65" s="990"/>
      <c r="DF65" s="991"/>
      <c r="DG65" s="989"/>
      <c r="DH65" s="990"/>
      <c r="DI65" s="990"/>
      <c r="DJ65" s="990"/>
      <c r="DK65" s="991"/>
      <c r="DL65" s="989"/>
      <c r="DM65" s="990"/>
      <c r="DN65" s="990"/>
      <c r="DO65" s="990"/>
      <c r="DP65" s="991"/>
      <c r="DQ65" s="989"/>
      <c r="DR65" s="990"/>
      <c r="DS65" s="990"/>
      <c r="DT65" s="990"/>
      <c r="DU65" s="991"/>
      <c r="DV65" s="992"/>
      <c r="DW65" s="993"/>
      <c r="DX65" s="993"/>
      <c r="DY65" s="993"/>
      <c r="DZ65" s="994"/>
      <c r="EA65" s="230"/>
    </row>
    <row r="66" spans="1:131" ht="26.25" customHeight="1" x14ac:dyDescent="0.15">
      <c r="A66" s="995" t="s">
        <v>398</v>
      </c>
      <c r="B66" s="996"/>
      <c r="C66" s="996"/>
      <c r="D66" s="996"/>
      <c r="E66" s="996"/>
      <c r="F66" s="996"/>
      <c r="G66" s="996"/>
      <c r="H66" s="996"/>
      <c r="I66" s="996"/>
      <c r="J66" s="996"/>
      <c r="K66" s="996"/>
      <c r="L66" s="996"/>
      <c r="M66" s="996"/>
      <c r="N66" s="996"/>
      <c r="O66" s="996"/>
      <c r="P66" s="997"/>
      <c r="Q66" s="1001" t="s">
        <v>380</v>
      </c>
      <c r="R66" s="1002"/>
      <c r="S66" s="1002"/>
      <c r="T66" s="1002"/>
      <c r="U66" s="1003"/>
      <c r="V66" s="1001" t="s">
        <v>381</v>
      </c>
      <c r="W66" s="1002"/>
      <c r="X66" s="1002"/>
      <c r="Y66" s="1002"/>
      <c r="Z66" s="1003"/>
      <c r="AA66" s="1001" t="s">
        <v>382</v>
      </c>
      <c r="AB66" s="1002"/>
      <c r="AC66" s="1002"/>
      <c r="AD66" s="1002"/>
      <c r="AE66" s="1003"/>
      <c r="AF66" s="1007" t="s">
        <v>383</v>
      </c>
      <c r="AG66" s="1008"/>
      <c r="AH66" s="1008"/>
      <c r="AI66" s="1008"/>
      <c r="AJ66" s="1009"/>
      <c r="AK66" s="1001" t="s">
        <v>384</v>
      </c>
      <c r="AL66" s="996"/>
      <c r="AM66" s="996"/>
      <c r="AN66" s="996"/>
      <c r="AO66" s="997"/>
      <c r="AP66" s="1001" t="s">
        <v>385</v>
      </c>
      <c r="AQ66" s="1002"/>
      <c r="AR66" s="1002"/>
      <c r="AS66" s="1002"/>
      <c r="AT66" s="1003"/>
      <c r="AU66" s="1001" t="s">
        <v>399</v>
      </c>
      <c r="AV66" s="1002"/>
      <c r="AW66" s="1002"/>
      <c r="AX66" s="1002"/>
      <c r="AY66" s="1003"/>
      <c r="AZ66" s="1001" t="s">
        <v>364</v>
      </c>
      <c r="BA66" s="1002"/>
      <c r="BB66" s="1002"/>
      <c r="BC66" s="1002"/>
      <c r="BD66" s="1015"/>
      <c r="BE66" s="241"/>
      <c r="BF66" s="241"/>
      <c r="BG66" s="241"/>
      <c r="BH66" s="241"/>
      <c r="BI66" s="241"/>
      <c r="BJ66" s="241"/>
      <c r="BK66" s="241"/>
      <c r="BL66" s="241"/>
      <c r="BM66" s="241"/>
      <c r="BN66" s="241"/>
      <c r="BO66" s="241"/>
      <c r="BP66" s="241"/>
      <c r="BQ66" s="238">
        <v>60</v>
      </c>
      <c r="BR66" s="243"/>
      <c r="BS66" s="945"/>
      <c r="BT66" s="946"/>
      <c r="BU66" s="946"/>
      <c r="BV66" s="946"/>
      <c r="BW66" s="946"/>
      <c r="BX66" s="946"/>
      <c r="BY66" s="946"/>
      <c r="BZ66" s="946"/>
      <c r="CA66" s="946"/>
      <c r="CB66" s="946"/>
      <c r="CC66" s="946"/>
      <c r="CD66" s="946"/>
      <c r="CE66" s="946"/>
      <c r="CF66" s="946"/>
      <c r="CG66" s="955"/>
      <c r="CH66" s="956"/>
      <c r="CI66" s="957"/>
      <c r="CJ66" s="957"/>
      <c r="CK66" s="957"/>
      <c r="CL66" s="958"/>
      <c r="CM66" s="956"/>
      <c r="CN66" s="957"/>
      <c r="CO66" s="957"/>
      <c r="CP66" s="957"/>
      <c r="CQ66" s="958"/>
      <c r="CR66" s="956"/>
      <c r="CS66" s="957"/>
      <c r="CT66" s="957"/>
      <c r="CU66" s="957"/>
      <c r="CV66" s="958"/>
      <c r="CW66" s="956"/>
      <c r="CX66" s="957"/>
      <c r="CY66" s="957"/>
      <c r="CZ66" s="957"/>
      <c r="DA66" s="958"/>
      <c r="DB66" s="956"/>
      <c r="DC66" s="957"/>
      <c r="DD66" s="957"/>
      <c r="DE66" s="957"/>
      <c r="DF66" s="958"/>
      <c r="DG66" s="956"/>
      <c r="DH66" s="957"/>
      <c r="DI66" s="957"/>
      <c r="DJ66" s="957"/>
      <c r="DK66" s="958"/>
      <c r="DL66" s="956"/>
      <c r="DM66" s="957"/>
      <c r="DN66" s="957"/>
      <c r="DO66" s="957"/>
      <c r="DP66" s="958"/>
      <c r="DQ66" s="956"/>
      <c r="DR66" s="957"/>
      <c r="DS66" s="957"/>
      <c r="DT66" s="957"/>
      <c r="DU66" s="958"/>
      <c r="DV66" s="945"/>
      <c r="DW66" s="946"/>
      <c r="DX66" s="946"/>
      <c r="DY66" s="946"/>
      <c r="DZ66" s="947"/>
      <c r="EA66" s="230"/>
    </row>
    <row r="67" spans="1:131" ht="26.25" customHeight="1" thickBot="1" x14ac:dyDescent="0.2">
      <c r="A67" s="998"/>
      <c r="B67" s="999"/>
      <c r="C67" s="999"/>
      <c r="D67" s="999"/>
      <c r="E67" s="999"/>
      <c r="F67" s="999"/>
      <c r="G67" s="999"/>
      <c r="H67" s="999"/>
      <c r="I67" s="999"/>
      <c r="J67" s="999"/>
      <c r="K67" s="999"/>
      <c r="L67" s="999"/>
      <c r="M67" s="999"/>
      <c r="N67" s="999"/>
      <c r="O67" s="999"/>
      <c r="P67" s="1000"/>
      <c r="Q67" s="1004"/>
      <c r="R67" s="1005"/>
      <c r="S67" s="1005"/>
      <c r="T67" s="1005"/>
      <c r="U67" s="1006"/>
      <c r="V67" s="1004"/>
      <c r="W67" s="1005"/>
      <c r="X67" s="1005"/>
      <c r="Y67" s="1005"/>
      <c r="Z67" s="1006"/>
      <c r="AA67" s="1004"/>
      <c r="AB67" s="1005"/>
      <c r="AC67" s="1005"/>
      <c r="AD67" s="1005"/>
      <c r="AE67" s="1006"/>
      <c r="AF67" s="1010"/>
      <c r="AG67" s="1011"/>
      <c r="AH67" s="1011"/>
      <c r="AI67" s="1011"/>
      <c r="AJ67" s="1012"/>
      <c r="AK67" s="1013"/>
      <c r="AL67" s="999"/>
      <c r="AM67" s="999"/>
      <c r="AN67" s="999"/>
      <c r="AO67" s="1000"/>
      <c r="AP67" s="1004"/>
      <c r="AQ67" s="1005"/>
      <c r="AR67" s="1005"/>
      <c r="AS67" s="1005"/>
      <c r="AT67" s="1006"/>
      <c r="AU67" s="1004"/>
      <c r="AV67" s="1005"/>
      <c r="AW67" s="1005"/>
      <c r="AX67" s="1005"/>
      <c r="AY67" s="1006"/>
      <c r="AZ67" s="1004"/>
      <c r="BA67" s="1005"/>
      <c r="BB67" s="1005"/>
      <c r="BC67" s="1005"/>
      <c r="BD67" s="1016"/>
      <c r="BE67" s="241"/>
      <c r="BF67" s="241"/>
      <c r="BG67" s="241"/>
      <c r="BH67" s="241"/>
      <c r="BI67" s="241"/>
      <c r="BJ67" s="241"/>
      <c r="BK67" s="241"/>
      <c r="BL67" s="241"/>
      <c r="BM67" s="241"/>
      <c r="BN67" s="241"/>
      <c r="BO67" s="241"/>
      <c r="BP67" s="241"/>
      <c r="BQ67" s="238">
        <v>61</v>
      </c>
      <c r="BR67" s="243"/>
      <c r="BS67" s="945"/>
      <c r="BT67" s="946"/>
      <c r="BU67" s="946"/>
      <c r="BV67" s="946"/>
      <c r="BW67" s="946"/>
      <c r="BX67" s="946"/>
      <c r="BY67" s="946"/>
      <c r="BZ67" s="946"/>
      <c r="CA67" s="946"/>
      <c r="CB67" s="946"/>
      <c r="CC67" s="946"/>
      <c r="CD67" s="946"/>
      <c r="CE67" s="946"/>
      <c r="CF67" s="946"/>
      <c r="CG67" s="955"/>
      <c r="CH67" s="956"/>
      <c r="CI67" s="957"/>
      <c r="CJ67" s="957"/>
      <c r="CK67" s="957"/>
      <c r="CL67" s="958"/>
      <c r="CM67" s="956"/>
      <c r="CN67" s="957"/>
      <c r="CO67" s="957"/>
      <c r="CP67" s="957"/>
      <c r="CQ67" s="958"/>
      <c r="CR67" s="956"/>
      <c r="CS67" s="957"/>
      <c r="CT67" s="957"/>
      <c r="CU67" s="957"/>
      <c r="CV67" s="958"/>
      <c r="CW67" s="956"/>
      <c r="CX67" s="957"/>
      <c r="CY67" s="957"/>
      <c r="CZ67" s="957"/>
      <c r="DA67" s="958"/>
      <c r="DB67" s="956"/>
      <c r="DC67" s="957"/>
      <c r="DD67" s="957"/>
      <c r="DE67" s="957"/>
      <c r="DF67" s="958"/>
      <c r="DG67" s="956"/>
      <c r="DH67" s="957"/>
      <c r="DI67" s="957"/>
      <c r="DJ67" s="957"/>
      <c r="DK67" s="958"/>
      <c r="DL67" s="956"/>
      <c r="DM67" s="957"/>
      <c r="DN67" s="957"/>
      <c r="DO67" s="957"/>
      <c r="DP67" s="958"/>
      <c r="DQ67" s="956"/>
      <c r="DR67" s="957"/>
      <c r="DS67" s="957"/>
      <c r="DT67" s="957"/>
      <c r="DU67" s="958"/>
      <c r="DV67" s="945"/>
      <c r="DW67" s="946"/>
      <c r="DX67" s="946"/>
      <c r="DY67" s="946"/>
      <c r="DZ67" s="947"/>
      <c r="EA67" s="230"/>
    </row>
    <row r="68" spans="1:131" ht="26.25" customHeight="1" thickTop="1" x14ac:dyDescent="0.15">
      <c r="A68" s="236">
        <v>1</v>
      </c>
      <c r="B68" s="985" t="s">
        <v>551</v>
      </c>
      <c r="C68" s="986"/>
      <c r="D68" s="986"/>
      <c r="E68" s="986"/>
      <c r="F68" s="986"/>
      <c r="G68" s="986"/>
      <c r="H68" s="986"/>
      <c r="I68" s="986"/>
      <c r="J68" s="986"/>
      <c r="K68" s="986"/>
      <c r="L68" s="986"/>
      <c r="M68" s="986"/>
      <c r="N68" s="986"/>
      <c r="O68" s="986"/>
      <c r="P68" s="987"/>
      <c r="Q68" s="988">
        <v>4</v>
      </c>
      <c r="R68" s="982"/>
      <c r="S68" s="982"/>
      <c r="T68" s="982"/>
      <c r="U68" s="982"/>
      <c r="V68" s="982">
        <v>3</v>
      </c>
      <c r="W68" s="982"/>
      <c r="X68" s="982"/>
      <c r="Y68" s="982"/>
      <c r="Z68" s="982"/>
      <c r="AA68" s="982">
        <v>1</v>
      </c>
      <c r="AB68" s="982"/>
      <c r="AC68" s="982"/>
      <c r="AD68" s="982"/>
      <c r="AE68" s="982"/>
      <c r="AF68" s="982">
        <v>1</v>
      </c>
      <c r="AG68" s="982"/>
      <c r="AH68" s="982"/>
      <c r="AI68" s="982"/>
      <c r="AJ68" s="982"/>
      <c r="AK68" s="982">
        <v>2</v>
      </c>
      <c r="AL68" s="982"/>
      <c r="AM68" s="982"/>
      <c r="AN68" s="982"/>
      <c r="AO68" s="982"/>
      <c r="AP68" s="982" t="s">
        <v>564</v>
      </c>
      <c r="AQ68" s="982"/>
      <c r="AR68" s="982"/>
      <c r="AS68" s="982"/>
      <c r="AT68" s="982"/>
      <c r="AU68" s="982" t="s">
        <v>486</v>
      </c>
      <c r="AV68" s="982"/>
      <c r="AW68" s="982"/>
      <c r="AX68" s="982"/>
      <c r="AY68" s="982"/>
      <c r="AZ68" s="983"/>
      <c r="BA68" s="983"/>
      <c r="BB68" s="983"/>
      <c r="BC68" s="983"/>
      <c r="BD68" s="984"/>
      <c r="BE68" s="241"/>
      <c r="BF68" s="241"/>
      <c r="BG68" s="241"/>
      <c r="BH68" s="241"/>
      <c r="BI68" s="241"/>
      <c r="BJ68" s="241"/>
      <c r="BK68" s="241"/>
      <c r="BL68" s="241"/>
      <c r="BM68" s="241"/>
      <c r="BN68" s="241"/>
      <c r="BO68" s="241"/>
      <c r="BP68" s="241"/>
      <c r="BQ68" s="238">
        <v>62</v>
      </c>
      <c r="BR68" s="243"/>
      <c r="BS68" s="945"/>
      <c r="BT68" s="946"/>
      <c r="BU68" s="946"/>
      <c r="BV68" s="946"/>
      <c r="BW68" s="946"/>
      <c r="BX68" s="946"/>
      <c r="BY68" s="946"/>
      <c r="BZ68" s="946"/>
      <c r="CA68" s="946"/>
      <c r="CB68" s="946"/>
      <c r="CC68" s="946"/>
      <c r="CD68" s="946"/>
      <c r="CE68" s="946"/>
      <c r="CF68" s="946"/>
      <c r="CG68" s="955"/>
      <c r="CH68" s="956"/>
      <c r="CI68" s="957"/>
      <c r="CJ68" s="957"/>
      <c r="CK68" s="957"/>
      <c r="CL68" s="958"/>
      <c r="CM68" s="956"/>
      <c r="CN68" s="957"/>
      <c r="CO68" s="957"/>
      <c r="CP68" s="957"/>
      <c r="CQ68" s="958"/>
      <c r="CR68" s="956"/>
      <c r="CS68" s="957"/>
      <c r="CT68" s="957"/>
      <c r="CU68" s="957"/>
      <c r="CV68" s="958"/>
      <c r="CW68" s="956"/>
      <c r="CX68" s="957"/>
      <c r="CY68" s="957"/>
      <c r="CZ68" s="957"/>
      <c r="DA68" s="958"/>
      <c r="DB68" s="956"/>
      <c r="DC68" s="957"/>
      <c r="DD68" s="957"/>
      <c r="DE68" s="957"/>
      <c r="DF68" s="958"/>
      <c r="DG68" s="956"/>
      <c r="DH68" s="957"/>
      <c r="DI68" s="957"/>
      <c r="DJ68" s="957"/>
      <c r="DK68" s="958"/>
      <c r="DL68" s="956"/>
      <c r="DM68" s="957"/>
      <c r="DN68" s="957"/>
      <c r="DO68" s="957"/>
      <c r="DP68" s="958"/>
      <c r="DQ68" s="956"/>
      <c r="DR68" s="957"/>
      <c r="DS68" s="957"/>
      <c r="DT68" s="957"/>
      <c r="DU68" s="958"/>
      <c r="DV68" s="945"/>
      <c r="DW68" s="946"/>
      <c r="DX68" s="946"/>
      <c r="DY68" s="946"/>
      <c r="DZ68" s="947"/>
      <c r="EA68" s="230"/>
    </row>
    <row r="69" spans="1:131" ht="26.25" customHeight="1" x14ac:dyDescent="0.15">
      <c r="A69" s="238">
        <v>2</v>
      </c>
      <c r="B69" s="974" t="s">
        <v>552</v>
      </c>
      <c r="C69" s="975"/>
      <c r="D69" s="975"/>
      <c r="E69" s="975"/>
      <c r="F69" s="975"/>
      <c r="G69" s="975"/>
      <c r="H69" s="975"/>
      <c r="I69" s="975"/>
      <c r="J69" s="975"/>
      <c r="K69" s="975"/>
      <c r="L69" s="975"/>
      <c r="M69" s="975"/>
      <c r="N69" s="975"/>
      <c r="O69" s="975"/>
      <c r="P69" s="976"/>
      <c r="Q69" s="977">
        <v>1</v>
      </c>
      <c r="R69" s="971"/>
      <c r="S69" s="971"/>
      <c r="T69" s="971"/>
      <c r="U69" s="971"/>
      <c r="V69" s="971">
        <v>1</v>
      </c>
      <c r="W69" s="971"/>
      <c r="X69" s="971"/>
      <c r="Y69" s="971"/>
      <c r="Z69" s="971"/>
      <c r="AA69" s="971">
        <v>0</v>
      </c>
      <c r="AB69" s="971"/>
      <c r="AC69" s="971"/>
      <c r="AD69" s="971"/>
      <c r="AE69" s="971"/>
      <c r="AF69" s="971">
        <v>0</v>
      </c>
      <c r="AG69" s="971"/>
      <c r="AH69" s="971"/>
      <c r="AI69" s="971"/>
      <c r="AJ69" s="971"/>
      <c r="AK69" s="971" t="s">
        <v>564</v>
      </c>
      <c r="AL69" s="971"/>
      <c r="AM69" s="971"/>
      <c r="AN69" s="971"/>
      <c r="AO69" s="971"/>
      <c r="AP69" s="971" t="s">
        <v>564</v>
      </c>
      <c r="AQ69" s="971"/>
      <c r="AR69" s="971"/>
      <c r="AS69" s="971"/>
      <c r="AT69" s="971"/>
      <c r="AU69" s="971" t="s">
        <v>486</v>
      </c>
      <c r="AV69" s="971"/>
      <c r="AW69" s="971"/>
      <c r="AX69" s="971"/>
      <c r="AY69" s="971"/>
      <c r="AZ69" s="972"/>
      <c r="BA69" s="972"/>
      <c r="BB69" s="972"/>
      <c r="BC69" s="972"/>
      <c r="BD69" s="973"/>
      <c r="BE69" s="241"/>
      <c r="BF69" s="241"/>
      <c r="BG69" s="241"/>
      <c r="BH69" s="241"/>
      <c r="BI69" s="241"/>
      <c r="BJ69" s="241"/>
      <c r="BK69" s="241"/>
      <c r="BL69" s="241"/>
      <c r="BM69" s="241"/>
      <c r="BN69" s="241"/>
      <c r="BO69" s="241"/>
      <c r="BP69" s="241"/>
      <c r="BQ69" s="238">
        <v>63</v>
      </c>
      <c r="BR69" s="243"/>
      <c r="BS69" s="945"/>
      <c r="BT69" s="946"/>
      <c r="BU69" s="946"/>
      <c r="BV69" s="946"/>
      <c r="BW69" s="946"/>
      <c r="BX69" s="946"/>
      <c r="BY69" s="946"/>
      <c r="BZ69" s="946"/>
      <c r="CA69" s="946"/>
      <c r="CB69" s="946"/>
      <c r="CC69" s="946"/>
      <c r="CD69" s="946"/>
      <c r="CE69" s="946"/>
      <c r="CF69" s="946"/>
      <c r="CG69" s="955"/>
      <c r="CH69" s="956"/>
      <c r="CI69" s="957"/>
      <c r="CJ69" s="957"/>
      <c r="CK69" s="957"/>
      <c r="CL69" s="958"/>
      <c r="CM69" s="956"/>
      <c r="CN69" s="957"/>
      <c r="CO69" s="957"/>
      <c r="CP69" s="957"/>
      <c r="CQ69" s="958"/>
      <c r="CR69" s="956"/>
      <c r="CS69" s="957"/>
      <c r="CT69" s="957"/>
      <c r="CU69" s="957"/>
      <c r="CV69" s="958"/>
      <c r="CW69" s="956"/>
      <c r="CX69" s="957"/>
      <c r="CY69" s="957"/>
      <c r="CZ69" s="957"/>
      <c r="DA69" s="958"/>
      <c r="DB69" s="956"/>
      <c r="DC69" s="957"/>
      <c r="DD69" s="957"/>
      <c r="DE69" s="957"/>
      <c r="DF69" s="958"/>
      <c r="DG69" s="956"/>
      <c r="DH69" s="957"/>
      <c r="DI69" s="957"/>
      <c r="DJ69" s="957"/>
      <c r="DK69" s="958"/>
      <c r="DL69" s="956"/>
      <c r="DM69" s="957"/>
      <c r="DN69" s="957"/>
      <c r="DO69" s="957"/>
      <c r="DP69" s="958"/>
      <c r="DQ69" s="956"/>
      <c r="DR69" s="957"/>
      <c r="DS69" s="957"/>
      <c r="DT69" s="957"/>
      <c r="DU69" s="958"/>
      <c r="DV69" s="945"/>
      <c r="DW69" s="946"/>
      <c r="DX69" s="946"/>
      <c r="DY69" s="946"/>
      <c r="DZ69" s="947"/>
      <c r="EA69" s="230"/>
    </row>
    <row r="70" spans="1:131" ht="26.25" customHeight="1" x14ac:dyDescent="0.15">
      <c r="A70" s="238">
        <v>3</v>
      </c>
      <c r="B70" s="974" t="s">
        <v>553</v>
      </c>
      <c r="C70" s="975"/>
      <c r="D70" s="975"/>
      <c r="E70" s="975"/>
      <c r="F70" s="975"/>
      <c r="G70" s="975"/>
      <c r="H70" s="975"/>
      <c r="I70" s="975"/>
      <c r="J70" s="975"/>
      <c r="K70" s="975"/>
      <c r="L70" s="975"/>
      <c r="M70" s="975"/>
      <c r="N70" s="975"/>
      <c r="O70" s="975"/>
      <c r="P70" s="976"/>
      <c r="Q70" s="977">
        <v>1113</v>
      </c>
      <c r="R70" s="971"/>
      <c r="S70" s="971"/>
      <c r="T70" s="971"/>
      <c r="U70" s="971"/>
      <c r="V70" s="971">
        <v>1048</v>
      </c>
      <c r="W70" s="971"/>
      <c r="X70" s="971"/>
      <c r="Y70" s="971"/>
      <c r="Z70" s="971"/>
      <c r="AA70" s="971">
        <v>65</v>
      </c>
      <c r="AB70" s="971"/>
      <c r="AC70" s="971"/>
      <c r="AD70" s="971"/>
      <c r="AE70" s="971"/>
      <c r="AF70" s="971">
        <v>65</v>
      </c>
      <c r="AG70" s="971"/>
      <c r="AH70" s="971"/>
      <c r="AI70" s="971"/>
      <c r="AJ70" s="971"/>
      <c r="AK70" s="971">
        <v>34</v>
      </c>
      <c r="AL70" s="971"/>
      <c r="AM70" s="971"/>
      <c r="AN70" s="971"/>
      <c r="AO70" s="971"/>
      <c r="AP70" s="971">
        <v>186</v>
      </c>
      <c r="AQ70" s="971"/>
      <c r="AR70" s="971"/>
      <c r="AS70" s="971"/>
      <c r="AT70" s="971"/>
      <c r="AU70" s="971">
        <v>186</v>
      </c>
      <c r="AV70" s="971"/>
      <c r="AW70" s="971"/>
      <c r="AX70" s="971"/>
      <c r="AY70" s="971"/>
      <c r="AZ70" s="972"/>
      <c r="BA70" s="972"/>
      <c r="BB70" s="972"/>
      <c r="BC70" s="972"/>
      <c r="BD70" s="973"/>
      <c r="BE70" s="241"/>
      <c r="BF70" s="241"/>
      <c r="BG70" s="241"/>
      <c r="BH70" s="241"/>
      <c r="BI70" s="241"/>
      <c r="BJ70" s="241"/>
      <c r="BK70" s="241"/>
      <c r="BL70" s="241"/>
      <c r="BM70" s="241"/>
      <c r="BN70" s="241"/>
      <c r="BO70" s="241"/>
      <c r="BP70" s="241"/>
      <c r="BQ70" s="238">
        <v>64</v>
      </c>
      <c r="BR70" s="243"/>
      <c r="BS70" s="945"/>
      <c r="BT70" s="946"/>
      <c r="BU70" s="946"/>
      <c r="BV70" s="946"/>
      <c r="BW70" s="946"/>
      <c r="BX70" s="946"/>
      <c r="BY70" s="946"/>
      <c r="BZ70" s="946"/>
      <c r="CA70" s="946"/>
      <c r="CB70" s="946"/>
      <c r="CC70" s="946"/>
      <c r="CD70" s="946"/>
      <c r="CE70" s="946"/>
      <c r="CF70" s="946"/>
      <c r="CG70" s="955"/>
      <c r="CH70" s="956"/>
      <c r="CI70" s="957"/>
      <c r="CJ70" s="957"/>
      <c r="CK70" s="957"/>
      <c r="CL70" s="958"/>
      <c r="CM70" s="956"/>
      <c r="CN70" s="957"/>
      <c r="CO70" s="957"/>
      <c r="CP70" s="957"/>
      <c r="CQ70" s="958"/>
      <c r="CR70" s="956"/>
      <c r="CS70" s="957"/>
      <c r="CT70" s="957"/>
      <c r="CU70" s="957"/>
      <c r="CV70" s="958"/>
      <c r="CW70" s="956"/>
      <c r="CX70" s="957"/>
      <c r="CY70" s="957"/>
      <c r="CZ70" s="957"/>
      <c r="DA70" s="958"/>
      <c r="DB70" s="956"/>
      <c r="DC70" s="957"/>
      <c r="DD70" s="957"/>
      <c r="DE70" s="957"/>
      <c r="DF70" s="958"/>
      <c r="DG70" s="956"/>
      <c r="DH70" s="957"/>
      <c r="DI70" s="957"/>
      <c r="DJ70" s="957"/>
      <c r="DK70" s="958"/>
      <c r="DL70" s="956"/>
      <c r="DM70" s="957"/>
      <c r="DN70" s="957"/>
      <c r="DO70" s="957"/>
      <c r="DP70" s="958"/>
      <c r="DQ70" s="956"/>
      <c r="DR70" s="957"/>
      <c r="DS70" s="957"/>
      <c r="DT70" s="957"/>
      <c r="DU70" s="958"/>
      <c r="DV70" s="945"/>
      <c r="DW70" s="946"/>
      <c r="DX70" s="946"/>
      <c r="DY70" s="946"/>
      <c r="DZ70" s="947"/>
      <c r="EA70" s="230"/>
    </row>
    <row r="71" spans="1:131" ht="26.25" customHeight="1" x14ac:dyDescent="0.15">
      <c r="A71" s="238">
        <v>4</v>
      </c>
      <c r="B71" s="974" t="s">
        <v>554</v>
      </c>
      <c r="C71" s="975"/>
      <c r="D71" s="975"/>
      <c r="E71" s="975"/>
      <c r="F71" s="975"/>
      <c r="G71" s="975"/>
      <c r="H71" s="975"/>
      <c r="I71" s="975"/>
      <c r="J71" s="975"/>
      <c r="K71" s="975"/>
      <c r="L71" s="975"/>
      <c r="M71" s="975"/>
      <c r="N71" s="975"/>
      <c r="O71" s="975"/>
      <c r="P71" s="976"/>
      <c r="Q71" s="977">
        <v>77</v>
      </c>
      <c r="R71" s="971"/>
      <c r="S71" s="971"/>
      <c r="T71" s="971"/>
      <c r="U71" s="971"/>
      <c r="V71" s="971">
        <v>75</v>
      </c>
      <c r="W71" s="971"/>
      <c r="X71" s="971"/>
      <c r="Y71" s="971"/>
      <c r="Z71" s="971"/>
      <c r="AA71" s="971">
        <v>2</v>
      </c>
      <c r="AB71" s="971"/>
      <c r="AC71" s="971"/>
      <c r="AD71" s="971"/>
      <c r="AE71" s="971"/>
      <c r="AF71" s="971">
        <v>2</v>
      </c>
      <c r="AG71" s="971"/>
      <c r="AH71" s="971"/>
      <c r="AI71" s="971"/>
      <c r="AJ71" s="971"/>
      <c r="AK71" s="971">
        <v>7</v>
      </c>
      <c r="AL71" s="971"/>
      <c r="AM71" s="971"/>
      <c r="AN71" s="971"/>
      <c r="AO71" s="971"/>
      <c r="AP71" s="971" t="s">
        <v>564</v>
      </c>
      <c r="AQ71" s="971"/>
      <c r="AR71" s="971"/>
      <c r="AS71" s="971"/>
      <c r="AT71" s="971"/>
      <c r="AU71" s="971" t="s">
        <v>486</v>
      </c>
      <c r="AV71" s="971"/>
      <c r="AW71" s="971"/>
      <c r="AX71" s="971"/>
      <c r="AY71" s="971"/>
      <c r="AZ71" s="972"/>
      <c r="BA71" s="972"/>
      <c r="BB71" s="972"/>
      <c r="BC71" s="972"/>
      <c r="BD71" s="973"/>
      <c r="BE71" s="241"/>
      <c r="BF71" s="241"/>
      <c r="BG71" s="241"/>
      <c r="BH71" s="241"/>
      <c r="BI71" s="241"/>
      <c r="BJ71" s="241"/>
      <c r="BK71" s="241"/>
      <c r="BL71" s="241"/>
      <c r="BM71" s="241"/>
      <c r="BN71" s="241"/>
      <c r="BO71" s="241"/>
      <c r="BP71" s="241"/>
      <c r="BQ71" s="238">
        <v>65</v>
      </c>
      <c r="BR71" s="243"/>
      <c r="BS71" s="945"/>
      <c r="BT71" s="946"/>
      <c r="BU71" s="946"/>
      <c r="BV71" s="946"/>
      <c r="BW71" s="946"/>
      <c r="BX71" s="946"/>
      <c r="BY71" s="946"/>
      <c r="BZ71" s="946"/>
      <c r="CA71" s="946"/>
      <c r="CB71" s="946"/>
      <c r="CC71" s="946"/>
      <c r="CD71" s="946"/>
      <c r="CE71" s="946"/>
      <c r="CF71" s="946"/>
      <c r="CG71" s="955"/>
      <c r="CH71" s="956"/>
      <c r="CI71" s="957"/>
      <c r="CJ71" s="957"/>
      <c r="CK71" s="957"/>
      <c r="CL71" s="958"/>
      <c r="CM71" s="956"/>
      <c r="CN71" s="957"/>
      <c r="CO71" s="957"/>
      <c r="CP71" s="957"/>
      <c r="CQ71" s="958"/>
      <c r="CR71" s="956"/>
      <c r="CS71" s="957"/>
      <c r="CT71" s="957"/>
      <c r="CU71" s="957"/>
      <c r="CV71" s="958"/>
      <c r="CW71" s="956"/>
      <c r="CX71" s="957"/>
      <c r="CY71" s="957"/>
      <c r="CZ71" s="957"/>
      <c r="DA71" s="958"/>
      <c r="DB71" s="956"/>
      <c r="DC71" s="957"/>
      <c r="DD71" s="957"/>
      <c r="DE71" s="957"/>
      <c r="DF71" s="958"/>
      <c r="DG71" s="956"/>
      <c r="DH71" s="957"/>
      <c r="DI71" s="957"/>
      <c r="DJ71" s="957"/>
      <c r="DK71" s="958"/>
      <c r="DL71" s="956"/>
      <c r="DM71" s="957"/>
      <c r="DN71" s="957"/>
      <c r="DO71" s="957"/>
      <c r="DP71" s="958"/>
      <c r="DQ71" s="956"/>
      <c r="DR71" s="957"/>
      <c r="DS71" s="957"/>
      <c r="DT71" s="957"/>
      <c r="DU71" s="958"/>
      <c r="DV71" s="945"/>
      <c r="DW71" s="946"/>
      <c r="DX71" s="946"/>
      <c r="DY71" s="946"/>
      <c r="DZ71" s="947"/>
      <c r="EA71" s="230"/>
    </row>
    <row r="72" spans="1:131" ht="26.25" customHeight="1" x14ac:dyDescent="0.15">
      <c r="A72" s="238">
        <v>5</v>
      </c>
      <c r="B72" s="974" t="s">
        <v>555</v>
      </c>
      <c r="C72" s="975"/>
      <c r="D72" s="975"/>
      <c r="E72" s="975"/>
      <c r="F72" s="975"/>
      <c r="G72" s="975"/>
      <c r="H72" s="975"/>
      <c r="I72" s="975"/>
      <c r="J72" s="975"/>
      <c r="K72" s="975"/>
      <c r="L72" s="975"/>
      <c r="M72" s="975"/>
      <c r="N72" s="975"/>
      <c r="O72" s="975"/>
      <c r="P72" s="976"/>
      <c r="Q72" s="977">
        <v>2204</v>
      </c>
      <c r="R72" s="971"/>
      <c r="S72" s="971"/>
      <c r="T72" s="971"/>
      <c r="U72" s="971"/>
      <c r="V72" s="971">
        <v>1937</v>
      </c>
      <c r="W72" s="971"/>
      <c r="X72" s="971"/>
      <c r="Y72" s="971"/>
      <c r="Z72" s="971"/>
      <c r="AA72" s="971">
        <v>267</v>
      </c>
      <c r="AB72" s="971"/>
      <c r="AC72" s="971"/>
      <c r="AD72" s="971"/>
      <c r="AE72" s="971"/>
      <c r="AF72" s="971">
        <v>267</v>
      </c>
      <c r="AG72" s="971"/>
      <c r="AH72" s="971"/>
      <c r="AI72" s="971"/>
      <c r="AJ72" s="971"/>
      <c r="AK72" s="971">
        <v>3</v>
      </c>
      <c r="AL72" s="971"/>
      <c r="AM72" s="971"/>
      <c r="AN72" s="971"/>
      <c r="AO72" s="971"/>
      <c r="AP72" s="971" t="s">
        <v>564</v>
      </c>
      <c r="AQ72" s="971"/>
      <c r="AR72" s="971"/>
      <c r="AS72" s="971"/>
      <c r="AT72" s="971"/>
      <c r="AU72" s="971" t="s">
        <v>486</v>
      </c>
      <c r="AV72" s="971"/>
      <c r="AW72" s="971"/>
      <c r="AX72" s="971"/>
      <c r="AY72" s="971"/>
      <c r="AZ72" s="972"/>
      <c r="BA72" s="972"/>
      <c r="BB72" s="972"/>
      <c r="BC72" s="972"/>
      <c r="BD72" s="973"/>
      <c r="BE72" s="241"/>
      <c r="BF72" s="241"/>
      <c r="BG72" s="241"/>
      <c r="BH72" s="241"/>
      <c r="BI72" s="241"/>
      <c r="BJ72" s="241"/>
      <c r="BK72" s="241"/>
      <c r="BL72" s="241"/>
      <c r="BM72" s="241"/>
      <c r="BN72" s="241"/>
      <c r="BO72" s="241"/>
      <c r="BP72" s="241"/>
      <c r="BQ72" s="238">
        <v>66</v>
      </c>
      <c r="BR72" s="243"/>
      <c r="BS72" s="945"/>
      <c r="BT72" s="946"/>
      <c r="BU72" s="946"/>
      <c r="BV72" s="946"/>
      <c r="BW72" s="946"/>
      <c r="BX72" s="946"/>
      <c r="BY72" s="946"/>
      <c r="BZ72" s="946"/>
      <c r="CA72" s="946"/>
      <c r="CB72" s="946"/>
      <c r="CC72" s="946"/>
      <c r="CD72" s="946"/>
      <c r="CE72" s="946"/>
      <c r="CF72" s="946"/>
      <c r="CG72" s="955"/>
      <c r="CH72" s="956"/>
      <c r="CI72" s="957"/>
      <c r="CJ72" s="957"/>
      <c r="CK72" s="957"/>
      <c r="CL72" s="958"/>
      <c r="CM72" s="956"/>
      <c r="CN72" s="957"/>
      <c r="CO72" s="957"/>
      <c r="CP72" s="957"/>
      <c r="CQ72" s="958"/>
      <c r="CR72" s="956"/>
      <c r="CS72" s="957"/>
      <c r="CT72" s="957"/>
      <c r="CU72" s="957"/>
      <c r="CV72" s="958"/>
      <c r="CW72" s="956"/>
      <c r="CX72" s="957"/>
      <c r="CY72" s="957"/>
      <c r="CZ72" s="957"/>
      <c r="DA72" s="958"/>
      <c r="DB72" s="956"/>
      <c r="DC72" s="957"/>
      <c r="DD72" s="957"/>
      <c r="DE72" s="957"/>
      <c r="DF72" s="958"/>
      <c r="DG72" s="956"/>
      <c r="DH72" s="957"/>
      <c r="DI72" s="957"/>
      <c r="DJ72" s="957"/>
      <c r="DK72" s="958"/>
      <c r="DL72" s="956"/>
      <c r="DM72" s="957"/>
      <c r="DN72" s="957"/>
      <c r="DO72" s="957"/>
      <c r="DP72" s="958"/>
      <c r="DQ72" s="956"/>
      <c r="DR72" s="957"/>
      <c r="DS72" s="957"/>
      <c r="DT72" s="957"/>
      <c r="DU72" s="958"/>
      <c r="DV72" s="945"/>
      <c r="DW72" s="946"/>
      <c r="DX72" s="946"/>
      <c r="DY72" s="946"/>
      <c r="DZ72" s="947"/>
      <c r="EA72" s="230"/>
    </row>
    <row r="73" spans="1:131" ht="26.25" customHeight="1" x14ac:dyDescent="0.15">
      <c r="A73" s="238">
        <v>6</v>
      </c>
      <c r="B73" s="974" t="s">
        <v>556</v>
      </c>
      <c r="C73" s="975"/>
      <c r="D73" s="975"/>
      <c r="E73" s="975"/>
      <c r="F73" s="975"/>
      <c r="G73" s="975"/>
      <c r="H73" s="975"/>
      <c r="I73" s="975"/>
      <c r="J73" s="975"/>
      <c r="K73" s="975"/>
      <c r="L73" s="975"/>
      <c r="M73" s="975"/>
      <c r="N73" s="975"/>
      <c r="O73" s="975"/>
      <c r="P73" s="976"/>
      <c r="Q73" s="977">
        <v>838</v>
      </c>
      <c r="R73" s="971"/>
      <c r="S73" s="971"/>
      <c r="T73" s="971"/>
      <c r="U73" s="971"/>
      <c r="V73" s="971">
        <v>645</v>
      </c>
      <c r="W73" s="971"/>
      <c r="X73" s="971"/>
      <c r="Y73" s="971"/>
      <c r="Z73" s="971"/>
      <c r="AA73" s="971">
        <v>193</v>
      </c>
      <c r="AB73" s="971"/>
      <c r="AC73" s="971"/>
      <c r="AD73" s="971"/>
      <c r="AE73" s="971"/>
      <c r="AF73" s="971">
        <v>62</v>
      </c>
      <c r="AG73" s="971"/>
      <c r="AH73" s="971"/>
      <c r="AI73" s="971"/>
      <c r="AJ73" s="971"/>
      <c r="AK73" s="971">
        <v>77</v>
      </c>
      <c r="AL73" s="971"/>
      <c r="AM73" s="971"/>
      <c r="AN73" s="971"/>
      <c r="AO73" s="971"/>
      <c r="AP73" s="971" t="s">
        <v>564</v>
      </c>
      <c r="AQ73" s="971"/>
      <c r="AR73" s="971"/>
      <c r="AS73" s="971"/>
      <c r="AT73" s="971"/>
      <c r="AU73" s="971" t="s">
        <v>486</v>
      </c>
      <c r="AV73" s="971"/>
      <c r="AW73" s="971"/>
      <c r="AX73" s="971"/>
      <c r="AY73" s="971"/>
      <c r="AZ73" s="972"/>
      <c r="BA73" s="972"/>
      <c r="BB73" s="972"/>
      <c r="BC73" s="972"/>
      <c r="BD73" s="973"/>
      <c r="BE73" s="241"/>
      <c r="BF73" s="241"/>
      <c r="BG73" s="241"/>
      <c r="BH73" s="241"/>
      <c r="BI73" s="241"/>
      <c r="BJ73" s="241"/>
      <c r="BK73" s="241"/>
      <c r="BL73" s="241"/>
      <c r="BM73" s="241"/>
      <c r="BN73" s="241"/>
      <c r="BO73" s="241"/>
      <c r="BP73" s="241"/>
      <c r="BQ73" s="238">
        <v>67</v>
      </c>
      <c r="BR73" s="243"/>
      <c r="BS73" s="945"/>
      <c r="BT73" s="946"/>
      <c r="BU73" s="946"/>
      <c r="BV73" s="946"/>
      <c r="BW73" s="946"/>
      <c r="BX73" s="946"/>
      <c r="BY73" s="946"/>
      <c r="BZ73" s="946"/>
      <c r="CA73" s="946"/>
      <c r="CB73" s="946"/>
      <c r="CC73" s="946"/>
      <c r="CD73" s="946"/>
      <c r="CE73" s="946"/>
      <c r="CF73" s="946"/>
      <c r="CG73" s="955"/>
      <c r="CH73" s="956"/>
      <c r="CI73" s="957"/>
      <c r="CJ73" s="957"/>
      <c r="CK73" s="957"/>
      <c r="CL73" s="958"/>
      <c r="CM73" s="956"/>
      <c r="CN73" s="957"/>
      <c r="CO73" s="957"/>
      <c r="CP73" s="957"/>
      <c r="CQ73" s="958"/>
      <c r="CR73" s="956"/>
      <c r="CS73" s="957"/>
      <c r="CT73" s="957"/>
      <c r="CU73" s="957"/>
      <c r="CV73" s="958"/>
      <c r="CW73" s="956"/>
      <c r="CX73" s="957"/>
      <c r="CY73" s="957"/>
      <c r="CZ73" s="957"/>
      <c r="DA73" s="958"/>
      <c r="DB73" s="956"/>
      <c r="DC73" s="957"/>
      <c r="DD73" s="957"/>
      <c r="DE73" s="957"/>
      <c r="DF73" s="958"/>
      <c r="DG73" s="956"/>
      <c r="DH73" s="957"/>
      <c r="DI73" s="957"/>
      <c r="DJ73" s="957"/>
      <c r="DK73" s="958"/>
      <c r="DL73" s="956"/>
      <c r="DM73" s="957"/>
      <c r="DN73" s="957"/>
      <c r="DO73" s="957"/>
      <c r="DP73" s="958"/>
      <c r="DQ73" s="956"/>
      <c r="DR73" s="957"/>
      <c r="DS73" s="957"/>
      <c r="DT73" s="957"/>
      <c r="DU73" s="958"/>
      <c r="DV73" s="945"/>
      <c r="DW73" s="946"/>
      <c r="DX73" s="946"/>
      <c r="DY73" s="946"/>
      <c r="DZ73" s="947"/>
      <c r="EA73" s="230"/>
    </row>
    <row r="74" spans="1:131" ht="26.25" customHeight="1" x14ac:dyDescent="0.15">
      <c r="A74" s="238">
        <v>7</v>
      </c>
      <c r="B74" s="974" t="s">
        <v>566</v>
      </c>
      <c r="C74" s="975"/>
      <c r="D74" s="975"/>
      <c r="E74" s="975"/>
      <c r="F74" s="975"/>
      <c r="G74" s="975"/>
      <c r="H74" s="975"/>
      <c r="I74" s="975"/>
      <c r="J74" s="975"/>
      <c r="K74" s="975"/>
      <c r="L74" s="975"/>
      <c r="M74" s="975"/>
      <c r="N74" s="975"/>
      <c r="O74" s="975"/>
      <c r="P74" s="976"/>
      <c r="Q74" s="977">
        <v>156992</v>
      </c>
      <c r="R74" s="971"/>
      <c r="S74" s="971"/>
      <c r="T74" s="971"/>
      <c r="U74" s="971"/>
      <c r="V74" s="971">
        <v>155721</v>
      </c>
      <c r="W74" s="971"/>
      <c r="X74" s="971"/>
      <c r="Y74" s="971"/>
      <c r="Z74" s="971"/>
      <c r="AA74" s="971">
        <v>1271</v>
      </c>
      <c r="AB74" s="971"/>
      <c r="AC74" s="971"/>
      <c r="AD74" s="971"/>
      <c r="AE74" s="971"/>
      <c r="AF74" s="971">
        <v>1271</v>
      </c>
      <c r="AG74" s="971"/>
      <c r="AH74" s="971"/>
      <c r="AI74" s="971"/>
      <c r="AJ74" s="971"/>
      <c r="AK74" s="971">
        <v>1032</v>
      </c>
      <c r="AL74" s="971"/>
      <c r="AM74" s="971"/>
      <c r="AN74" s="971"/>
      <c r="AO74" s="971"/>
      <c r="AP74" s="971" t="s">
        <v>564</v>
      </c>
      <c r="AQ74" s="971"/>
      <c r="AR74" s="971"/>
      <c r="AS74" s="971"/>
      <c r="AT74" s="971"/>
      <c r="AU74" s="971" t="s">
        <v>486</v>
      </c>
      <c r="AV74" s="971"/>
      <c r="AW74" s="971"/>
      <c r="AX74" s="971"/>
      <c r="AY74" s="971"/>
      <c r="AZ74" s="972"/>
      <c r="BA74" s="972"/>
      <c r="BB74" s="972"/>
      <c r="BC74" s="972"/>
      <c r="BD74" s="973"/>
      <c r="BE74" s="241"/>
      <c r="BF74" s="241"/>
      <c r="BG74" s="241"/>
      <c r="BH74" s="241"/>
      <c r="BI74" s="241"/>
      <c r="BJ74" s="241"/>
      <c r="BK74" s="241"/>
      <c r="BL74" s="241"/>
      <c r="BM74" s="241"/>
      <c r="BN74" s="241"/>
      <c r="BO74" s="241"/>
      <c r="BP74" s="241"/>
      <c r="BQ74" s="238">
        <v>68</v>
      </c>
      <c r="BR74" s="243"/>
      <c r="BS74" s="945"/>
      <c r="BT74" s="946"/>
      <c r="BU74" s="946"/>
      <c r="BV74" s="946"/>
      <c r="BW74" s="946"/>
      <c r="BX74" s="946"/>
      <c r="BY74" s="946"/>
      <c r="BZ74" s="946"/>
      <c r="CA74" s="946"/>
      <c r="CB74" s="946"/>
      <c r="CC74" s="946"/>
      <c r="CD74" s="946"/>
      <c r="CE74" s="946"/>
      <c r="CF74" s="946"/>
      <c r="CG74" s="955"/>
      <c r="CH74" s="956"/>
      <c r="CI74" s="957"/>
      <c r="CJ74" s="957"/>
      <c r="CK74" s="957"/>
      <c r="CL74" s="958"/>
      <c r="CM74" s="956"/>
      <c r="CN74" s="957"/>
      <c r="CO74" s="957"/>
      <c r="CP74" s="957"/>
      <c r="CQ74" s="958"/>
      <c r="CR74" s="956"/>
      <c r="CS74" s="957"/>
      <c r="CT74" s="957"/>
      <c r="CU74" s="957"/>
      <c r="CV74" s="958"/>
      <c r="CW74" s="956"/>
      <c r="CX74" s="957"/>
      <c r="CY74" s="957"/>
      <c r="CZ74" s="957"/>
      <c r="DA74" s="958"/>
      <c r="DB74" s="956"/>
      <c r="DC74" s="957"/>
      <c r="DD74" s="957"/>
      <c r="DE74" s="957"/>
      <c r="DF74" s="958"/>
      <c r="DG74" s="956"/>
      <c r="DH74" s="957"/>
      <c r="DI74" s="957"/>
      <c r="DJ74" s="957"/>
      <c r="DK74" s="958"/>
      <c r="DL74" s="956"/>
      <c r="DM74" s="957"/>
      <c r="DN74" s="957"/>
      <c r="DO74" s="957"/>
      <c r="DP74" s="958"/>
      <c r="DQ74" s="956"/>
      <c r="DR74" s="957"/>
      <c r="DS74" s="957"/>
      <c r="DT74" s="957"/>
      <c r="DU74" s="958"/>
      <c r="DV74" s="945"/>
      <c r="DW74" s="946"/>
      <c r="DX74" s="946"/>
      <c r="DY74" s="946"/>
      <c r="DZ74" s="947"/>
      <c r="EA74" s="230"/>
    </row>
    <row r="75" spans="1:131" ht="26.25" customHeight="1" x14ac:dyDescent="0.15">
      <c r="A75" s="238">
        <v>8</v>
      </c>
      <c r="B75" s="974" t="s">
        <v>557</v>
      </c>
      <c r="C75" s="975"/>
      <c r="D75" s="975"/>
      <c r="E75" s="975"/>
      <c r="F75" s="975"/>
      <c r="G75" s="975"/>
      <c r="H75" s="975"/>
      <c r="I75" s="975"/>
      <c r="J75" s="975"/>
      <c r="K75" s="975"/>
      <c r="L75" s="975"/>
      <c r="M75" s="975"/>
      <c r="N75" s="975"/>
      <c r="O75" s="975"/>
      <c r="P75" s="976"/>
      <c r="Q75" s="978">
        <v>21438</v>
      </c>
      <c r="R75" s="979"/>
      <c r="S75" s="979"/>
      <c r="T75" s="979"/>
      <c r="U75" s="980"/>
      <c r="V75" s="981">
        <v>20591</v>
      </c>
      <c r="W75" s="979"/>
      <c r="X75" s="979"/>
      <c r="Y75" s="979"/>
      <c r="Z75" s="980"/>
      <c r="AA75" s="981">
        <v>847</v>
      </c>
      <c r="AB75" s="979"/>
      <c r="AC75" s="979"/>
      <c r="AD75" s="979"/>
      <c r="AE75" s="980"/>
      <c r="AF75" s="981">
        <v>27209</v>
      </c>
      <c r="AG75" s="979"/>
      <c r="AH75" s="979"/>
      <c r="AI75" s="979"/>
      <c r="AJ75" s="980"/>
      <c r="AK75" s="981" t="s">
        <v>564</v>
      </c>
      <c r="AL75" s="979"/>
      <c r="AM75" s="979"/>
      <c r="AN75" s="979"/>
      <c r="AO75" s="980"/>
      <c r="AP75" s="981">
        <v>52720</v>
      </c>
      <c r="AQ75" s="979"/>
      <c r="AR75" s="979"/>
      <c r="AS75" s="979"/>
      <c r="AT75" s="980"/>
      <c r="AU75" s="981">
        <v>53</v>
      </c>
      <c r="AV75" s="979"/>
      <c r="AW75" s="979"/>
      <c r="AX75" s="979"/>
      <c r="AY75" s="980"/>
      <c r="AZ75" s="972" t="s">
        <v>565</v>
      </c>
      <c r="BA75" s="972"/>
      <c r="BB75" s="972"/>
      <c r="BC75" s="972"/>
      <c r="BD75" s="973"/>
      <c r="BE75" s="241"/>
      <c r="BF75" s="241"/>
      <c r="BG75" s="241"/>
      <c r="BH75" s="241"/>
      <c r="BI75" s="241"/>
      <c r="BJ75" s="241"/>
      <c r="BK75" s="241"/>
      <c r="BL75" s="241"/>
      <c r="BM75" s="241"/>
      <c r="BN75" s="241"/>
      <c r="BO75" s="241"/>
      <c r="BP75" s="241"/>
      <c r="BQ75" s="238">
        <v>69</v>
      </c>
      <c r="BR75" s="243"/>
      <c r="BS75" s="945"/>
      <c r="BT75" s="946"/>
      <c r="BU75" s="946"/>
      <c r="BV75" s="946"/>
      <c r="BW75" s="946"/>
      <c r="BX75" s="946"/>
      <c r="BY75" s="946"/>
      <c r="BZ75" s="946"/>
      <c r="CA75" s="946"/>
      <c r="CB75" s="946"/>
      <c r="CC75" s="946"/>
      <c r="CD75" s="946"/>
      <c r="CE75" s="946"/>
      <c r="CF75" s="946"/>
      <c r="CG75" s="955"/>
      <c r="CH75" s="956"/>
      <c r="CI75" s="957"/>
      <c r="CJ75" s="957"/>
      <c r="CK75" s="957"/>
      <c r="CL75" s="958"/>
      <c r="CM75" s="956"/>
      <c r="CN75" s="957"/>
      <c r="CO75" s="957"/>
      <c r="CP75" s="957"/>
      <c r="CQ75" s="958"/>
      <c r="CR75" s="956"/>
      <c r="CS75" s="957"/>
      <c r="CT75" s="957"/>
      <c r="CU75" s="957"/>
      <c r="CV75" s="958"/>
      <c r="CW75" s="956"/>
      <c r="CX75" s="957"/>
      <c r="CY75" s="957"/>
      <c r="CZ75" s="957"/>
      <c r="DA75" s="958"/>
      <c r="DB75" s="956"/>
      <c r="DC75" s="957"/>
      <c r="DD75" s="957"/>
      <c r="DE75" s="957"/>
      <c r="DF75" s="958"/>
      <c r="DG75" s="956"/>
      <c r="DH75" s="957"/>
      <c r="DI75" s="957"/>
      <c r="DJ75" s="957"/>
      <c r="DK75" s="958"/>
      <c r="DL75" s="956"/>
      <c r="DM75" s="957"/>
      <c r="DN75" s="957"/>
      <c r="DO75" s="957"/>
      <c r="DP75" s="958"/>
      <c r="DQ75" s="956"/>
      <c r="DR75" s="957"/>
      <c r="DS75" s="957"/>
      <c r="DT75" s="957"/>
      <c r="DU75" s="958"/>
      <c r="DV75" s="945"/>
      <c r="DW75" s="946"/>
      <c r="DX75" s="946"/>
      <c r="DY75" s="946"/>
      <c r="DZ75" s="947"/>
      <c r="EA75" s="230"/>
    </row>
    <row r="76" spans="1:131" ht="26.25" customHeight="1" x14ac:dyDescent="0.15">
      <c r="A76" s="238">
        <v>9</v>
      </c>
      <c r="B76" s="974" t="s">
        <v>558</v>
      </c>
      <c r="C76" s="975"/>
      <c r="D76" s="975"/>
      <c r="E76" s="975"/>
      <c r="F76" s="975"/>
      <c r="G76" s="975"/>
      <c r="H76" s="975"/>
      <c r="I76" s="975"/>
      <c r="J76" s="975"/>
      <c r="K76" s="975"/>
      <c r="L76" s="975"/>
      <c r="M76" s="975"/>
      <c r="N76" s="975"/>
      <c r="O76" s="975"/>
      <c r="P76" s="976"/>
      <c r="Q76" s="978">
        <v>733</v>
      </c>
      <c r="R76" s="979"/>
      <c r="S76" s="979"/>
      <c r="T76" s="979"/>
      <c r="U76" s="980"/>
      <c r="V76" s="981">
        <v>562</v>
      </c>
      <c r="W76" s="979"/>
      <c r="X76" s="979"/>
      <c r="Y76" s="979"/>
      <c r="Z76" s="980"/>
      <c r="AA76" s="981">
        <v>171</v>
      </c>
      <c r="AB76" s="979"/>
      <c r="AC76" s="979"/>
      <c r="AD76" s="979"/>
      <c r="AE76" s="980"/>
      <c r="AF76" s="981">
        <v>1939</v>
      </c>
      <c r="AG76" s="979"/>
      <c r="AH76" s="979"/>
      <c r="AI76" s="979"/>
      <c r="AJ76" s="980"/>
      <c r="AK76" s="981" t="s">
        <v>564</v>
      </c>
      <c r="AL76" s="979"/>
      <c r="AM76" s="979"/>
      <c r="AN76" s="979"/>
      <c r="AO76" s="980"/>
      <c r="AP76" s="981">
        <v>1130</v>
      </c>
      <c r="AQ76" s="979"/>
      <c r="AR76" s="979"/>
      <c r="AS76" s="979"/>
      <c r="AT76" s="980"/>
      <c r="AU76" s="981" t="s">
        <v>564</v>
      </c>
      <c r="AV76" s="979"/>
      <c r="AW76" s="979"/>
      <c r="AX76" s="979"/>
      <c r="AY76" s="980"/>
      <c r="AZ76" s="972" t="s">
        <v>565</v>
      </c>
      <c r="BA76" s="972"/>
      <c r="BB76" s="972"/>
      <c r="BC76" s="972"/>
      <c r="BD76" s="973"/>
      <c r="BE76" s="241"/>
      <c r="BF76" s="241"/>
      <c r="BG76" s="241"/>
      <c r="BH76" s="241"/>
      <c r="BI76" s="241"/>
      <c r="BJ76" s="241"/>
      <c r="BK76" s="241"/>
      <c r="BL76" s="241"/>
      <c r="BM76" s="241"/>
      <c r="BN76" s="241"/>
      <c r="BO76" s="241"/>
      <c r="BP76" s="241"/>
      <c r="BQ76" s="238">
        <v>70</v>
      </c>
      <c r="BR76" s="243"/>
      <c r="BS76" s="945"/>
      <c r="BT76" s="946"/>
      <c r="BU76" s="946"/>
      <c r="BV76" s="946"/>
      <c r="BW76" s="946"/>
      <c r="BX76" s="946"/>
      <c r="BY76" s="946"/>
      <c r="BZ76" s="946"/>
      <c r="CA76" s="946"/>
      <c r="CB76" s="946"/>
      <c r="CC76" s="946"/>
      <c r="CD76" s="946"/>
      <c r="CE76" s="946"/>
      <c r="CF76" s="946"/>
      <c r="CG76" s="955"/>
      <c r="CH76" s="956"/>
      <c r="CI76" s="957"/>
      <c r="CJ76" s="957"/>
      <c r="CK76" s="957"/>
      <c r="CL76" s="958"/>
      <c r="CM76" s="956"/>
      <c r="CN76" s="957"/>
      <c r="CO76" s="957"/>
      <c r="CP76" s="957"/>
      <c r="CQ76" s="958"/>
      <c r="CR76" s="956"/>
      <c r="CS76" s="957"/>
      <c r="CT76" s="957"/>
      <c r="CU76" s="957"/>
      <c r="CV76" s="958"/>
      <c r="CW76" s="956"/>
      <c r="CX76" s="957"/>
      <c r="CY76" s="957"/>
      <c r="CZ76" s="957"/>
      <c r="DA76" s="958"/>
      <c r="DB76" s="956"/>
      <c r="DC76" s="957"/>
      <c r="DD76" s="957"/>
      <c r="DE76" s="957"/>
      <c r="DF76" s="958"/>
      <c r="DG76" s="956"/>
      <c r="DH76" s="957"/>
      <c r="DI76" s="957"/>
      <c r="DJ76" s="957"/>
      <c r="DK76" s="958"/>
      <c r="DL76" s="956"/>
      <c r="DM76" s="957"/>
      <c r="DN76" s="957"/>
      <c r="DO76" s="957"/>
      <c r="DP76" s="958"/>
      <c r="DQ76" s="956"/>
      <c r="DR76" s="957"/>
      <c r="DS76" s="957"/>
      <c r="DT76" s="957"/>
      <c r="DU76" s="958"/>
      <c r="DV76" s="945"/>
      <c r="DW76" s="946"/>
      <c r="DX76" s="946"/>
      <c r="DY76" s="946"/>
      <c r="DZ76" s="947"/>
      <c r="EA76" s="230"/>
    </row>
    <row r="77" spans="1:131" ht="26.25" customHeight="1" x14ac:dyDescent="0.15">
      <c r="A77" s="238">
        <v>10</v>
      </c>
      <c r="B77" s="974"/>
      <c r="C77" s="975"/>
      <c r="D77" s="975"/>
      <c r="E77" s="975"/>
      <c r="F77" s="975"/>
      <c r="G77" s="975"/>
      <c r="H77" s="975"/>
      <c r="I77" s="975"/>
      <c r="J77" s="975"/>
      <c r="K77" s="975"/>
      <c r="L77" s="975"/>
      <c r="M77" s="975"/>
      <c r="N77" s="975"/>
      <c r="O77" s="975"/>
      <c r="P77" s="976"/>
      <c r="Q77" s="978"/>
      <c r="R77" s="979"/>
      <c r="S77" s="979"/>
      <c r="T77" s="979"/>
      <c r="U77" s="980"/>
      <c r="V77" s="981"/>
      <c r="W77" s="979"/>
      <c r="X77" s="979"/>
      <c r="Y77" s="979"/>
      <c r="Z77" s="980"/>
      <c r="AA77" s="981"/>
      <c r="AB77" s="979"/>
      <c r="AC77" s="979"/>
      <c r="AD77" s="979"/>
      <c r="AE77" s="980"/>
      <c r="AF77" s="981"/>
      <c r="AG77" s="979"/>
      <c r="AH77" s="979"/>
      <c r="AI77" s="979"/>
      <c r="AJ77" s="980"/>
      <c r="AK77" s="981"/>
      <c r="AL77" s="979"/>
      <c r="AM77" s="979"/>
      <c r="AN77" s="979"/>
      <c r="AO77" s="980"/>
      <c r="AP77" s="981"/>
      <c r="AQ77" s="979"/>
      <c r="AR77" s="979"/>
      <c r="AS77" s="979"/>
      <c r="AT77" s="980"/>
      <c r="AU77" s="981"/>
      <c r="AV77" s="979"/>
      <c r="AW77" s="979"/>
      <c r="AX77" s="979"/>
      <c r="AY77" s="980"/>
      <c r="AZ77" s="972"/>
      <c r="BA77" s="972"/>
      <c r="BB77" s="972"/>
      <c r="BC77" s="972"/>
      <c r="BD77" s="973"/>
      <c r="BE77" s="241"/>
      <c r="BF77" s="241"/>
      <c r="BG77" s="241"/>
      <c r="BH77" s="241"/>
      <c r="BI77" s="241"/>
      <c r="BJ77" s="241"/>
      <c r="BK77" s="241"/>
      <c r="BL77" s="241"/>
      <c r="BM77" s="241"/>
      <c r="BN77" s="241"/>
      <c r="BO77" s="241"/>
      <c r="BP77" s="241"/>
      <c r="BQ77" s="238">
        <v>71</v>
      </c>
      <c r="BR77" s="243"/>
      <c r="BS77" s="945"/>
      <c r="BT77" s="946"/>
      <c r="BU77" s="946"/>
      <c r="BV77" s="946"/>
      <c r="BW77" s="946"/>
      <c r="BX77" s="946"/>
      <c r="BY77" s="946"/>
      <c r="BZ77" s="946"/>
      <c r="CA77" s="946"/>
      <c r="CB77" s="946"/>
      <c r="CC77" s="946"/>
      <c r="CD77" s="946"/>
      <c r="CE77" s="946"/>
      <c r="CF77" s="946"/>
      <c r="CG77" s="955"/>
      <c r="CH77" s="956"/>
      <c r="CI77" s="957"/>
      <c r="CJ77" s="957"/>
      <c r="CK77" s="957"/>
      <c r="CL77" s="958"/>
      <c r="CM77" s="956"/>
      <c r="CN77" s="957"/>
      <c r="CO77" s="957"/>
      <c r="CP77" s="957"/>
      <c r="CQ77" s="958"/>
      <c r="CR77" s="956"/>
      <c r="CS77" s="957"/>
      <c r="CT77" s="957"/>
      <c r="CU77" s="957"/>
      <c r="CV77" s="958"/>
      <c r="CW77" s="956"/>
      <c r="CX77" s="957"/>
      <c r="CY77" s="957"/>
      <c r="CZ77" s="957"/>
      <c r="DA77" s="958"/>
      <c r="DB77" s="956"/>
      <c r="DC77" s="957"/>
      <c r="DD77" s="957"/>
      <c r="DE77" s="957"/>
      <c r="DF77" s="958"/>
      <c r="DG77" s="956"/>
      <c r="DH77" s="957"/>
      <c r="DI77" s="957"/>
      <c r="DJ77" s="957"/>
      <c r="DK77" s="958"/>
      <c r="DL77" s="956"/>
      <c r="DM77" s="957"/>
      <c r="DN77" s="957"/>
      <c r="DO77" s="957"/>
      <c r="DP77" s="958"/>
      <c r="DQ77" s="956"/>
      <c r="DR77" s="957"/>
      <c r="DS77" s="957"/>
      <c r="DT77" s="957"/>
      <c r="DU77" s="958"/>
      <c r="DV77" s="945"/>
      <c r="DW77" s="946"/>
      <c r="DX77" s="946"/>
      <c r="DY77" s="946"/>
      <c r="DZ77" s="947"/>
      <c r="EA77" s="230"/>
    </row>
    <row r="78" spans="1:131" ht="26.25" customHeight="1" x14ac:dyDescent="0.15">
      <c r="A78" s="238">
        <v>11</v>
      </c>
      <c r="B78" s="974"/>
      <c r="C78" s="975"/>
      <c r="D78" s="975"/>
      <c r="E78" s="975"/>
      <c r="F78" s="975"/>
      <c r="G78" s="975"/>
      <c r="H78" s="975"/>
      <c r="I78" s="975"/>
      <c r="J78" s="975"/>
      <c r="K78" s="975"/>
      <c r="L78" s="975"/>
      <c r="M78" s="975"/>
      <c r="N78" s="975"/>
      <c r="O78" s="975"/>
      <c r="P78" s="976"/>
      <c r="Q78" s="977"/>
      <c r="R78" s="971"/>
      <c r="S78" s="971"/>
      <c r="T78" s="971"/>
      <c r="U78" s="971"/>
      <c r="V78" s="971"/>
      <c r="W78" s="971"/>
      <c r="X78" s="971"/>
      <c r="Y78" s="971"/>
      <c r="Z78" s="971"/>
      <c r="AA78" s="971"/>
      <c r="AB78" s="971"/>
      <c r="AC78" s="971"/>
      <c r="AD78" s="971"/>
      <c r="AE78" s="971"/>
      <c r="AF78" s="971"/>
      <c r="AG78" s="971"/>
      <c r="AH78" s="971"/>
      <c r="AI78" s="971"/>
      <c r="AJ78" s="971"/>
      <c r="AK78" s="971"/>
      <c r="AL78" s="971"/>
      <c r="AM78" s="971"/>
      <c r="AN78" s="971"/>
      <c r="AO78" s="971"/>
      <c r="AP78" s="971"/>
      <c r="AQ78" s="971"/>
      <c r="AR78" s="971"/>
      <c r="AS78" s="971"/>
      <c r="AT78" s="971"/>
      <c r="AU78" s="971"/>
      <c r="AV78" s="971"/>
      <c r="AW78" s="971"/>
      <c r="AX78" s="971"/>
      <c r="AY78" s="971"/>
      <c r="AZ78" s="972"/>
      <c r="BA78" s="972"/>
      <c r="BB78" s="972"/>
      <c r="BC78" s="972"/>
      <c r="BD78" s="973"/>
      <c r="BE78" s="241"/>
      <c r="BF78" s="241"/>
      <c r="BG78" s="241"/>
      <c r="BH78" s="241"/>
      <c r="BI78" s="241"/>
      <c r="BJ78" s="230"/>
      <c r="BK78" s="230"/>
      <c r="BL78" s="230"/>
      <c r="BM78" s="230"/>
      <c r="BN78" s="230"/>
      <c r="BO78" s="241"/>
      <c r="BP78" s="241"/>
      <c r="BQ78" s="238">
        <v>72</v>
      </c>
      <c r="BR78" s="243"/>
      <c r="BS78" s="945"/>
      <c r="BT78" s="946"/>
      <c r="BU78" s="946"/>
      <c r="BV78" s="946"/>
      <c r="BW78" s="946"/>
      <c r="BX78" s="946"/>
      <c r="BY78" s="946"/>
      <c r="BZ78" s="946"/>
      <c r="CA78" s="946"/>
      <c r="CB78" s="946"/>
      <c r="CC78" s="946"/>
      <c r="CD78" s="946"/>
      <c r="CE78" s="946"/>
      <c r="CF78" s="946"/>
      <c r="CG78" s="955"/>
      <c r="CH78" s="956"/>
      <c r="CI78" s="957"/>
      <c r="CJ78" s="957"/>
      <c r="CK78" s="957"/>
      <c r="CL78" s="958"/>
      <c r="CM78" s="956"/>
      <c r="CN78" s="957"/>
      <c r="CO78" s="957"/>
      <c r="CP78" s="957"/>
      <c r="CQ78" s="958"/>
      <c r="CR78" s="956"/>
      <c r="CS78" s="957"/>
      <c r="CT78" s="957"/>
      <c r="CU78" s="957"/>
      <c r="CV78" s="958"/>
      <c r="CW78" s="956"/>
      <c r="CX78" s="957"/>
      <c r="CY78" s="957"/>
      <c r="CZ78" s="957"/>
      <c r="DA78" s="958"/>
      <c r="DB78" s="956"/>
      <c r="DC78" s="957"/>
      <c r="DD78" s="957"/>
      <c r="DE78" s="957"/>
      <c r="DF78" s="958"/>
      <c r="DG78" s="956"/>
      <c r="DH78" s="957"/>
      <c r="DI78" s="957"/>
      <c r="DJ78" s="957"/>
      <c r="DK78" s="958"/>
      <c r="DL78" s="956"/>
      <c r="DM78" s="957"/>
      <c r="DN78" s="957"/>
      <c r="DO78" s="957"/>
      <c r="DP78" s="958"/>
      <c r="DQ78" s="956"/>
      <c r="DR78" s="957"/>
      <c r="DS78" s="957"/>
      <c r="DT78" s="957"/>
      <c r="DU78" s="958"/>
      <c r="DV78" s="945"/>
      <c r="DW78" s="946"/>
      <c r="DX78" s="946"/>
      <c r="DY78" s="946"/>
      <c r="DZ78" s="947"/>
      <c r="EA78" s="230"/>
    </row>
    <row r="79" spans="1:131" ht="26.25" customHeight="1" x14ac:dyDescent="0.15">
      <c r="A79" s="238">
        <v>12</v>
      </c>
      <c r="B79" s="974"/>
      <c r="C79" s="975"/>
      <c r="D79" s="975"/>
      <c r="E79" s="975"/>
      <c r="F79" s="975"/>
      <c r="G79" s="975"/>
      <c r="H79" s="975"/>
      <c r="I79" s="975"/>
      <c r="J79" s="975"/>
      <c r="K79" s="975"/>
      <c r="L79" s="975"/>
      <c r="M79" s="975"/>
      <c r="N79" s="975"/>
      <c r="O79" s="975"/>
      <c r="P79" s="976"/>
      <c r="Q79" s="977"/>
      <c r="R79" s="971"/>
      <c r="S79" s="971"/>
      <c r="T79" s="971"/>
      <c r="U79" s="971"/>
      <c r="V79" s="971"/>
      <c r="W79" s="971"/>
      <c r="X79" s="971"/>
      <c r="Y79" s="971"/>
      <c r="Z79" s="971"/>
      <c r="AA79" s="971"/>
      <c r="AB79" s="971"/>
      <c r="AC79" s="971"/>
      <c r="AD79" s="971"/>
      <c r="AE79" s="971"/>
      <c r="AF79" s="971"/>
      <c r="AG79" s="971"/>
      <c r="AH79" s="971"/>
      <c r="AI79" s="971"/>
      <c r="AJ79" s="971"/>
      <c r="AK79" s="971"/>
      <c r="AL79" s="971"/>
      <c r="AM79" s="971"/>
      <c r="AN79" s="971"/>
      <c r="AO79" s="971"/>
      <c r="AP79" s="971"/>
      <c r="AQ79" s="971"/>
      <c r="AR79" s="971"/>
      <c r="AS79" s="971"/>
      <c r="AT79" s="971"/>
      <c r="AU79" s="971"/>
      <c r="AV79" s="971"/>
      <c r="AW79" s="971"/>
      <c r="AX79" s="971"/>
      <c r="AY79" s="971"/>
      <c r="AZ79" s="972"/>
      <c r="BA79" s="972"/>
      <c r="BB79" s="972"/>
      <c r="BC79" s="972"/>
      <c r="BD79" s="973"/>
      <c r="BE79" s="241"/>
      <c r="BF79" s="241"/>
      <c r="BG79" s="241"/>
      <c r="BH79" s="241"/>
      <c r="BI79" s="241"/>
      <c r="BJ79" s="230"/>
      <c r="BK79" s="230"/>
      <c r="BL79" s="230"/>
      <c r="BM79" s="230"/>
      <c r="BN79" s="230"/>
      <c r="BO79" s="241"/>
      <c r="BP79" s="241"/>
      <c r="BQ79" s="238">
        <v>73</v>
      </c>
      <c r="BR79" s="243"/>
      <c r="BS79" s="945"/>
      <c r="BT79" s="946"/>
      <c r="BU79" s="946"/>
      <c r="BV79" s="946"/>
      <c r="BW79" s="946"/>
      <c r="BX79" s="946"/>
      <c r="BY79" s="946"/>
      <c r="BZ79" s="946"/>
      <c r="CA79" s="946"/>
      <c r="CB79" s="946"/>
      <c r="CC79" s="946"/>
      <c r="CD79" s="946"/>
      <c r="CE79" s="946"/>
      <c r="CF79" s="946"/>
      <c r="CG79" s="955"/>
      <c r="CH79" s="956"/>
      <c r="CI79" s="957"/>
      <c r="CJ79" s="957"/>
      <c r="CK79" s="957"/>
      <c r="CL79" s="958"/>
      <c r="CM79" s="956"/>
      <c r="CN79" s="957"/>
      <c r="CO79" s="957"/>
      <c r="CP79" s="957"/>
      <c r="CQ79" s="958"/>
      <c r="CR79" s="956"/>
      <c r="CS79" s="957"/>
      <c r="CT79" s="957"/>
      <c r="CU79" s="957"/>
      <c r="CV79" s="958"/>
      <c r="CW79" s="956"/>
      <c r="CX79" s="957"/>
      <c r="CY79" s="957"/>
      <c r="CZ79" s="957"/>
      <c r="DA79" s="958"/>
      <c r="DB79" s="956"/>
      <c r="DC79" s="957"/>
      <c r="DD79" s="957"/>
      <c r="DE79" s="957"/>
      <c r="DF79" s="958"/>
      <c r="DG79" s="956"/>
      <c r="DH79" s="957"/>
      <c r="DI79" s="957"/>
      <c r="DJ79" s="957"/>
      <c r="DK79" s="958"/>
      <c r="DL79" s="956"/>
      <c r="DM79" s="957"/>
      <c r="DN79" s="957"/>
      <c r="DO79" s="957"/>
      <c r="DP79" s="958"/>
      <c r="DQ79" s="956"/>
      <c r="DR79" s="957"/>
      <c r="DS79" s="957"/>
      <c r="DT79" s="957"/>
      <c r="DU79" s="958"/>
      <c r="DV79" s="945"/>
      <c r="DW79" s="946"/>
      <c r="DX79" s="946"/>
      <c r="DY79" s="946"/>
      <c r="DZ79" s="947"/>
      <c r="EA79" s="230"/>
    </row>
    <row r="80" spans="1:131" ht="26.25" customHeight="1" x14ac:dyDescent="0.15">
      <c r="A80" s="238">
        <v>13</v>
      </c>
      <c r="B80" s="974"/>
      <c r="C80" s="975"/>
      <c r="D80" s="975"/>
      <c r="E80" s="975"/>
      <c r="F80" s="975"/>
      <c r="G80" s="975"/>
      <c r="H80" s="975"/>
      <c r="I80" s="975"/>
      <c r="J80" s="975"/>
      <c r="K80" s="975"/>
      <c r="L80" s="975"/>
      <c r="M80" s="975"/>
      <c r="N80" s="975"/>
      <c r="O80" s="975"/>
      <c r="P80" s="976"/>
      <c r="Q80" s="977"/>
      <c r="R80" s="971"/>
      <c r="S80" s="971"/>
      <c r="T80" s="971"/>
      <c r="U80" s="971"/>
      <c r="V80" s="971"/>
      <c r="W80" s="971"/>
      <c r="X80" s="971"/>
      <c r="Y80" s="971"/>
      <c r="Z80" s="971"/>
      <c r="AA80" s="971"/>
      <c r="AB80" s="971"/>
      <c r="AC80" s="971"/>
      <c r="AD80" s="971"/>
      <c r="AE80" s="971"/>
      <c r="AF80" s="971"/>
      <c r="AG80" s="971"/>
      <c r="AH80" s="971"/>
      <c r="AI80" s="971"/>
      <c r="AJ80" s="971"/>
      <c r="AK80" s="971"/>
      <c r="AL80" s="971"/>
      <c r="AM80" s="971"/>
      <c r="AN80" s="971"/>
      <c r="AO80" s="971"/>
      <c r="AP80" s="971"/>
      <c r="AQ80" s="971"/>
      <c r="AR80" s="971"/>
      <c r="AS80" s="971"/>
      <c r="AT80" s="971"/>
      <c r="AU80" s="971"/>
      <c r="AV80" s="971"/>
      <c r="AW80" s="971"/>
      <c r="AX80" s="971"/>
      <c r="AY80" s="971"/>
      <c r="AZ80" s="972"/>
      <c r="BA80" s="972"/>
      <c r="BB80" s="972"/>
      <c r="BC80" s="972"/>
      <c r="BD80" s="973"/>
      <c r="BE80" s="241"/>
      <c r="BF80" s="241"/>
      <c r="BG80" s="241"/>
      <c r="BH80" s="241"/>
      <c r="BI80" s="241"/>
      <c r="BJ80" s="241"/>
      <c r="BK80" s="241"/>
      <c r="BL80" s="241"/>
      <c r="BM80" s="241"/>
      <c r="BN80" s="241"/>
      <c r="BO80" s="241"/>
      <c r="BP80" s="241"/>
      <c r="BQ80" s="238">
        <v>74</v>
      </c>
      <c r="BR80" s="243"/>
      <c r="BS80" s="945"/>
      <c r="BT80" s="946"/>
      <c r="BU80" s="946"/>
      <c r="BV80" s="946"/>
      <c r="BW80" s="946"/>
      <c r="BX80" s="946"/>
      <c r="BY80" s="946"/>
      <c r="BZ80" s="946"/>
      <c r="CA80" s="946"/>
      <c r="CB80" s="946"/>
      <c r="CC80" s="946"/>
      <c r="CD80" s="946"/>
      <c r="CE80" s="946"/>
      <c r="CF80" s="946"/>
      <c r="CG80" s="955"/>
      <c r="CH80" s="956"/>
      <c r="CI80" s="957"/>
      <c r="CJ80" s="957"/>
      <c r="CK80" s="957"/>
      <c r="CL80" s="958"/>
      <c r="CM80" s="956"/>
      <c r="CN80" s="957"/>
      <c r="CO80" s="957"/>
      <c r="CP80" s="957"/>
      <c r="CQ80" s="958"/>
      <c r="CR80" s="956"/>
      <c r="CS80" s="957"/>
      <c r="CT80" s="957"/>
      <c r="CU80" s="957"/>
      <c r="CV80" s="958"/>
      <c r="CW80" s="956"/>
      <c r="CX80" s="957"/>
      <c r="CY80" s="957"/>
      <c r="CZ80" s="957"/>
      <c r="DA80" s="958"/>
      <c r="DB80" s="956"/>
      <c r="DC80" s="957"/>
      <c r="DD80" s="957"/>
      <c r="DE80" s="957"/>
      <c r="DF80" s="958"/>
      <c r="DG80" s="956"/>
      <c r="DH80" s="957"/>
      <c r="DI80" s="957"/>
      <c r="DJ80" s="957"/>
      <c r="DK80" s="958"/>
      <c r="DL80" s="956"/>
      <c r="DM80" s="957"/>
      <c r="DN80" s="957"/>
      <c r="DO80" s="957"/>
      <c r="DP80" s="958"/>
      <c r="DQ80" s="956"/>
      <c r="DR80" s="957"/>
      <c r="DS80" s="957"/>
      <c r="DT80" s="957"/>
      <c r="DU80" s="958"/>
      <c r="DV80" s="945"/>
      <c r="DW80" s="946"/>
      <c r="DX80" s="946"/>
      <c r="DY80" s="946"/>
      <c r="DZ80" s="947"/>
      <c r="EA80" s="230"/>
    </row>
    <row r="81" spans="1:131" ht="26.25" customHeight="1" x14ac:dyDescent="0.15">
      <c r="A81" s="238">
        <v>14</v>
      </c>
      <c r="B81" s="974"/>
      <c r="C81" s="975"/>
      <c r="D81" s="975"/>
      <c r="E81" s="975"/>
      <c r="F81" s="975"/>
      <c r="G81" s="975"/>
      <c r="H81" s="975"/>
      <c r="I81" s="975"/>
      <c r="J81" s="975"/>
      <c r="K81" s="975"/>
      <c r="L81" s="975"/>
      <c r="M81" s="975"/>
      <c r="N81" s="975"/>
      <c r="O81" s="975"/>
      <c r="P81" s="976"/>
      <c r="Q81" s="977"/>
      <c r="R81" s="971"/>
      <c r="S81" s="971"/>
      <c r="T81" s="971"/>
      <c r="U81" s="971"/>
      <c r="V81" s="971"/>
      <c r="W81" s="971"/>
      <c r="X81" s="971"/>
      <c r="Y81" s="971"/>
      <c r="Z81" s="971"/>
      <c r="AA81" s="971"/>
      <c r="AB81" s="971"/>
      <c r="AC81" s="971"/>
      <c r="AD81" s="971"/>
      <c r="AE81" s="971"/>
      <c r="AF81" s="971"/>
      <c r="AG81" s="971"/>
      <c r="AH81" s="971"/>
      <c r="AI81" s="971"/>
      <c r="AJ81" s="971"/>
      <c r="AK81" s="971"/>
      <c r="AL81" s="971"/>
      <c r="AM81" s="971"/>
      <c r="AN81" s="971"/>
      <c r="AO81" s="971"/>
      <c r="AP81" s="971"/>
      <c r="AQ81" s="971"/>
      <c r="AR81" s="971"/>
      <c r="AS81" s="971"/>
      <c r="AT81" s="971"/>
      <c r="AU81" s="971"/>
      <c r="AV81" s="971"/>
      <c r="AW81" s="971"/>
      <c r="AX81" s="971"/>
      <c r="AY81" s="971"/>
      <c r="AZ81" s="972"/>
      <c r="BA81" s="972"/>
      <c r="BB81" s="972"/>
      <c r="BC81" s="972"/>
      <c r="BD81" s="973"/>
      <c r="BE81" s="241"/>
      <c r="BF81" s="241"/>
      <c r="BG81" s="241"/>
      <c r="BH81" s="241"/>
      <c r="BI81" s="241"/>
      <c r="BJ81" s="241"/>
      <c r="BK81" s="241"/>
      <c r="BL81" s="241"/>
      <c r="BM81" s="241"/>
      <c r="BN81" s="241"/>
      <c r="BO81" s="241"/>
      <c r="BP81" s="241"/>
      <c r="BQ81" s="238">
        <v>75</v>
      </c>
      <c r="BR81" s="243"/>
      <c r="BS81" s="945"/>
      <c r="BT81" s="946"/>
      <c r="BU81" s="946"/>
      <c r="BV81" s="946"/>
      <c r="BW81" s="946"/>
      <c r="BX81" s="946"/>
      <c r="BY81" s="946"/>
      <c r="BZ81" s="946"/>
      <c r="CA81" s="946"/>
      <c r="CB81" s="946"/>
      <c r="CC81" s="946"/>
      <c r="CD81" s="946"/>
      <c r="CE81" s="946"/>
      <c r="CF81" s="946"/>
      <c r="CG81" s="955"/>
      <c r="CH81" s="956"/>
      <c r="CI81" s="957"/>
      <c r="CJ81" s="957"/>
      <c r="CK81" s="957"/>
      <c r="CL81" s="958"/>
      <c r="CM81" s="956"/>
      <c r="CN81" s="957"/>
      <c r="CO81" s="957"/>
      <c r="CP81" s="957"/>
      <c r="CQ81" s="958"/>
      <c r="CR81" s="956"/>
      <c r="CS81" s="957"/>
      <c r="CT81" s="957"/>
      <c r="CU81" s="957"/>
      <c r="CV81" s="958"/>
      <c r="CW81" s="956"/>
      <c r="CX81" s="957"/>
      <c r="CY81" s="957"/>
      <c r="CZ81" s="957"/>
      <c r="DA81" s="958"/>
      <c r="DB81" s="956"/>
      <c r="DC81" s="957"/>
      <c r="DD81" s="957"/>
      <c r="DE81" s="957"/>
      <c r="DF81" s="958"/>
      <c r="DG81" s="956"/>
      <c r="DH81" s="957"/>
      <c r="DI81" s="957"/>
      <c r="DJ81" s="957"/>
      <c r="DK81" s="958"/>
      <c r="DL81" s="956"/>
      <c r="DM81" s="957"/>
      <c r="DN81" s="957"/>
      <c r="DO81" s="957"/>
      <c r="DP81" s="958"/>
      <c r="DQ81" s="956"/>
      <c r="DR81" s="957"/>
      <c r="DS81" s="957"/>
      <c r="DT81" s="957"/>
      <c r="DU81" s="958"/>
      <c r="DV81" s="945"/>
      <c r="DW81" s="946"/>
      <c r="DX81" s="946"/>
      <c r="DY81" s="946"/>
      <c r="DZ81" s="947"/>
      <c r="EA81" s="230"/>
    </row>
    <row r="82" spans="1:131" ht="26.25" customHeight="1" x14ac:dyDescent="0.15">
      <c r="A82" s="238">
        <v>15</v>
      </c>
      <c r="B82" s="974"/>
      <c r="C82" s="975"/>
      <c r="D82" s="975"/>
      <c r="E82" s="975"/>
      <c r="F82" s="975"/>
      <c r="G82" s="975"/>
      <c r="H82" s="975"/>
      <c r="I82" s="975"/>
      <c r="J82" s="975"/>
      <c r="K82" s="975"/>
      <c r="L82" s="975"/>
      <c r="M82" s="975"/>
      <c r="N82" s="975"/>
      <c r="O82" s="975"/>
      <c r="P82" s="976"/>
      <c r="Q82" s="977"/>
      <c r="R82" s="971"/>
      <c r="S82" s="971"/>
      <c r="T82" s="971"/>
      <c r="U82" s="971"/>
      <c r="V82" s="971"/>
      <c r="W82" s="971"/>
      <c r="X82" s="971"/>
      <c r="Y82" s="971"/>
      <c r="Z82" s="971"/>
      <c r="AA82" s="971"/>
      <c r="AB82" s="971"/>
      <c r="AC82" s="971"/>
      <c r="AD82" s="971"/>
      <c r="AE82" s="971"/>
      <c r="AF82" s="971"/>
      <c r="AG82" s="971"/>
      <c r="AH82" s="971"/>
      <c r="AI82" s="971"/>
      <c r="AJ82" s="971"/>
      <c r="AK82" s="971"/>
      <c r="AL82" s="971"/>
      <c r="AM82" s="971"/>
      <c r="AN82" s="971"/>
      <c r="AO82" s="971"/>
      <c r="AP82" s="971"/>
      <c r="AQ82" s="971"/>
      <c r="AR82" s="971"/>
      <c r="AS82" s="971"/>
      <c r="AT82" s="971"/>
      <c r="AU82" s="971"/>
      <c r="AV82" s="971"/>
      <c r="AW82" s="971"/>
      <c r="AX82" s="971"/>
      <c r="AY82" s="971"/>
      <c r="AZ82" s="972"/>
      <c r="BA82" s="972"/>
      <c r="BB82" s="972"/>
      <c r="BC82" s="972"/>
      <c r="BD82" s="973"/>
      <c r="BE82" s="241"/>
      <c r="BF82" s="241"/>
      <c r="BG82" s="241"/>
      <c r="BH82" s="241"/>
      <c r="BI82" s="241"/>
      <c r="BJ82" s="241"/>
      <c r="BK82" s="241"/>
      <c r="BL82" s="241"/>
      <c r="BM82" s="241"/>
      <c r="BN82" s="241"/>
      <c r="BO82" s="241"/>
      <c r="BP82" s="241"/>
      <c r="BQ82" s="238">
        <v>76</v>
      </c>
      <c r="BR82" s="243"/>
      <c r="BS82" s="945"/>
      <c r="BT82" s="946"/>
      <c r="BU82" s="946"/>
      <c r="BV82" s="946"/>
      <c r="BW82" s="946"/>
      <c r="BX82" s="946"/>
      <c r="BY82" s="946"/>
      <c r="BZ82" s="946"/>
      <c r="CA82" s="946"/>
      <c r="CB82" s="946"/>
      <c r="CC82" s="946"/>
      <c r="CD82" s="946"/>
      <c r="CE82" s="946"/>
      <c r="CF82" s="946"/>
      <c r="CG82" s="955"/>
      <c r="CH82" s="956"/>
      <c r="CI82" s="957"/>
      <c r="CJ82" s="957"/>
      <c r="CK82" s="957"/>
      <c r="CL82" s="958"/>
      <c r="CM82" s="956"/>
      <c r="CN82" s="957"/>
      <c r="CO82" s="957"/>
      <c r="CP82" s="957"/>
      <c r="CQ82" s="958"/>
      <c r="CR82" s="956"/>
      <c r="CS82" s="957"/>
      <c r="CT82" s="957"/>
      <c r="CU82" s="957"/>
      <c r="CV82" s="958"/>
      <c r="CW82" s="956"/>
      <c r="CX82" s="957"/>
      <c r="CY82" s="957"/>
      <c r="CZ82" s="957"/>
      <c r="DA82" s="958"/>
      <c r="DB82" s="956"/>
      <c r="DC82" s="957"/>
      <c r="DD82" s="957"/>
      <c r="DE82" s="957"/>
      <c r="DF82" s="958"/>
      <c r="DG82" s="956"/>
      <c r="DH82" s="957"/>
      <c r="DI82" s="957"/>
      <c r="DJ82" s="957"/>
      <c r="DK82" s="958"/>
      <c r="DL82" s="956"/>
      <c r="DM82" s="957"/>
      <c r="DN82" s="957"/>
      <c r="DO82" s="957"/>
      <c r="DP82" s="958"/>
      <c r="DQ82" s="956"/>
      <c r="DR82" s="957"/>
      <c r="DS82" s="957"/>
      <c r="DT82" s="957"/>
      <c r="DU82" s="958"/>
      <c r="DV82" s="945"/>
      <c r="DW82" s="946"/>
      <c r="DX82" s="946"/>
      <c r="DY82" s="946"/>
      <c r="DZ82" s="947"/>
      <c r="EA82" s="230"/>
    </row>
    <row r="83" spans="1:131" ht="26.25" customHeight="1" x14ac:dyDescent="0.15">
      <c r="A83" s="238">
        <v>16</v>
      </c>
      <c r="B83" s="974"/>
      <c r="C83" s="975"/>
      <c r="D83" s="975"/>
      <c r="E83" s="975"/>
      <c r="F83" s="975"/>
      <c r="G83" s="975"/>
      <c r="H83" s="975"/>
      <c r="I83" s="975"/>
      <c r="J83" s="975"/>
      <c r="K83" s="975"/>
      <c r="L83" s="975"/>
      <c r="M83" s="975"/>
      <c r="N83" s="975"/>
      <c r="O83" s="975"/>
      <c r="P83" s="976"/>
      <c r="Q83" s="977"/>
      <c r="R83" s="971"/>
      <c r="S83" s="971"/>
      <c r="T83" s="971"/>
      <c r="U83" s="971"/>
      <c r="V83" s="971"/>
      <c r="W83" s="971"/>
      <c r="X83" s="971"/>
      <c r="Y83" s="971"/>
      <c r="Z83" s="971"/>
      <c r="AA83" s="971"/>
      <c r="AB83" s="971"/>
      <c r="AC83" s="971"/>
      <c r="AD83" s="971"/>
      <c r="AE83" s="971"/>
      <c r="AF83" s="971"/>
      <c r="AG83" s="971"/>
      <c r="AH83" s="971"/>
      <c r="AI83" s="971"/>
      <c r="AJ83" s="971"/>
      <c r="AK83" s="971"/>
      <c r="AL83" s="971"/>
      <c r="AM83" s="971"/>
      <c r="AN83" s="971"/>
      <c r="AO83" s="971"/>
      <c r="AP83" s="971"/>
      <c r="AQ83" s="971"/>
      <c r="AR83" s="971"/>
      <c r="AS83" s="971"/>
      <c r="AT83" s="971"/>
      <c r="AU83" s="971"/>
      <c r="AV83" s="971"/>
      <c r="AW83" s="971"/>
      <c r="AX83" s="971"/>
      <c r="AY83" s="971"/>
      <c r="AZ83" s="972"/>
      <c r="BA83" s="972"/>
      <c r="BB83" s="972"/>
      <c r="BC83" s="972"/>
      <c r="BD83" s="973"/>
      <c r="BE83" s="241"/>
      <c r="BF83" s="241"/>
      <c r="BG83" s="241"/>
      <c r="BH83" s="241"/>
      <c r="BI83" s="241"/>
      <c r="BJ83" s="241"/>
      <c r="BK83" s="241"/>
      <c r="BL83" s="241"/>
      <c r="BM83" s="241"/>
      <c r="BN83" s="241"/>
      <c r="BO83" s="241"/>
      <c r="BP83" s="241"/>
      <c r="BQ83" s="238">
        <v>77</v>
      </c>
      <c r="BR83" s="243"/>
      <c r="BS83" s="945"/>
      <c r="BT83" s="946"/>
      <c r="BU83" s="946"/>
      <c r="BV83" s="946"/>
      <c r="BW83" s="946"/>
      <c r="BX83" s="946"/>
      <c r="BY83" s="946"/>
      <c r="BZ83" s="946"/>
      <c r="CA83" s="946"/>
      <c r="CB83" s="946"/>
      <c r="CC83" s="946"/>
      <c r="CD83" s="946"/>
      <c r="CE83" s="946"/>
      <c r="CF83" s="946"/>
      <c r="CG83" s="955"/>
      <c r="CH83" s="956"/>
      <c r="CI83" s="957"/>
      <c r="CJ83" s="957"/>
      <c r="CK83" s="957"/>
      <c r="CL83" s="958"/>
      <c r="CM83" s="956"/>
      <c r="CN83" s="957"/>
      <c r="CO83" s="957"/>
      <c r="CP83" s="957"/>
      <c r="CQ83" s="958"/>
      <c r="CR83" s="956"/>
      <c r="CS83" s="957"/>
      <c r="CT83" s="957"/>
      <c r="CU83" s="957"/>
      <c r="CV83" s="958"/>
      <c r="CW83" s="956"/>
      <c r="CX83" s="957"/>
      <c r="CY83" s="957"/>
      <c r="CZ83" s="957"/>
      <c r="DA83" s="958"/>
      <c r="DB83" s="956"/>
      <c r="DC83" s="957"/>
      <c r="DD83" s="957"/>
      <c r="DE83" s="957"/>
      <c r="DF83" s="958"/>
      <c r="DG83" s="956"/>
      <c r="DH83" s="957"/>
      <c r="DI83" s="957"/>
      <c r="DJ83" s="957"/>
      <c r="DK83" s="958"/>
      <c r="DL83" s="956"/>
      <c r="DM83" s="957"/>
      <c r="DN83" s="957"/>
      <c r="DO83" s="957"/>
      <c r="DP83" s="958"/>
      <c r="DQ83" s="956"/>
      <c r="DR83" s="957"/>
      <c r="DS83" s="957"/>
      <c r="DT83" s="957"/>
      <c r="DU83" s="958"/>
      <c r="DV83" s="945"/>
      <c r="DW83" s="946"/>
      <c r="DX83" s="946"/>
      <c r="DY83" s="946"/>
      <c r="DZ83" s="947"/>
      <c r="EA83" s="230"/>
    </row>
    <row r="84" spans="1:131" ht="26.25" customHeight="1" x14ac:dyDescent="0.15">
      <c r="A84" s="238">
        <v>17</v>
      </c>
      <c r="B84" s="974"/>
      <c r="C84" s="975"/>
      <c r="D84" s="975"/>
      <c r="E84" s="975"/>
      <c r="F84" s="975"/>
      <c r="G84" s="975"/>
      <c r="H84" s="975"/>
      <c r="I84" s="975"/>
      <c r="J84" s="975"/>
      <c r="K84" s="975"/>
      <c r="L84" s="975"/>
      <c r="M84" s="975"/>
      <c r="N84" s="975"/>
      <c r="O84" s="975"/>
      <c r="P84" s="976"/>
      <c r="Q84" s="977"/>
      <c r="R84" s="971"/>
      <c r="S84" s="971"/>
      <c r="T84" s="971"/>
      <c r="U84" s="971"/>
      <c r="V84" s="971"/>
      <c r="W84" s="971"/>
      <c r="X84" s="971"/>
      <c r="Y84" s="971"/>
      <c r="Z84" s="971"/>
      <c r="AA84" s="971"/>
      <c r="AB84" s="971"/>
      <c r="AC84" s="971"/>
      <c r="AD84" s="971"/>
      <c r="AE84" s="971"/>
      <c r="AF84" s="971"/>
      <c r="AG84" s="971"/>
      <c r="AH84" s="971"/>
      <c r="AI84" s="971"/>
      <c r="AJ84" s="971"/>
      <c r="AK84" s="971"/>
      <c r="AL84" s="971"/>
      <c r="AM84" s="971"/>
      <c r="AN84" s="971"/>
      <c r="AO84" s="971"/>
      <c r="AP84" s="971"/>
      <c r="AQ84" s="971"/>
      <c r="AR84" s="971"/>
      <c r="AS84" s="971"/>
      <c r="AT84" s="971"/>
      <c r="AU84" s="971"/>
      <c r="AV84" s="971"/>
      <c r="AW84" s="971"/>
      <c r="AX84" s="971"/>
      <c r="AY84" s="971"/>
      <c r="AZ84" s="972"/>
      <c r="BA84" s="972"/>
      <c r="BB84" s="972"/>
      <c r="BC84" s="972"/>
      <c r="BD84" s="973"/>
      <c r="BE84" s="241"/>
      <c r="BF84" s="241"/>
      <c r="BG84" s="241"/>
      <c r="BH84" s="241"/>
      <c r="BI84" s="241"/>
      <c r="BJ84" s="241"/>
      <c r="BK84" s="241"/>
      <c r="BL84" s="241"/>
      <c r="BM84" s="241"/>
      <c r="BN84" s="241"/>
      <c r="BO84" s="241"/>
      <c r="BP84" s="241"/>
      <c r="BQ84" s="238">
        <v>78</v>
      </c>
      <c r="BR84" s="243"/>
      <c r="BS84" s="945"/>
      <c r="BT84" s="946"/>
      <c r="BU84" s="946"/>
      <c r="BV84" s="946"/>
      <c r="BW84" s="946"/>
      <c r="BX84" s="946"/>
      <c r="BY84" s="946"/>
      <c r="BZ84" s="946"/>
      <c r="CA84" s="946"/>
      <c r="CB84" s="946"/>
      <c r="CC84" s="946"/>
      <c r="CD84" s="946"/>
      <c r="CE84" s="946"/>
      <c r="CF84" s="946"/>
      <c r="CG84" s="955"/>
      <c r="CH84" s="956"/>
      <c r="CI84" s="957"/>
      <c r="CJ84" s="957"/>
      <c r="CK84" s="957"/>
      <c r="CL84" s="958"/>
      <c r="CM84" s="956"/>
      <c r="CN84" s="957"/>
      <c r="CO84" s="957"/>
      <c r="CP84" s="957"/>
      <c r="CQ84" s="958"/>
      <c r="CR84" s="956"/>
      <c r="CS84" s="957"/>
      <c r="CT84" s="957"/>
      <c r="CU84" s="957"/>
      <c r="CV84" s="958"/>
      <c r="CW84" s="956"/>
      <c r="CX84" s="957"/>
      <c r="CY84" s="957"/>
      <c r="CZ84" s="957"/>
      <c r="DA84" s="958"/>
      <c r="DB84" s="956"/>
      <c r="DC84" s="957"/>
      <c r="DD84" s="957"/>
      <c r="DE84" s="957"/>
      <c r="DF84" s="958"/>
      <c r="DG84" s="956"/>
      <c r="DH84" s="957"/>
      <c r="DI84" s="957"/>
      <c r="DJ84" s="957"/>
      <c r="DK84" s="958"/>
      <c r="DL84" s="956"/>
      <c r="DM84" s="957"/>
      <c r="DN84" s="957"/>
      <c r="DO84" s="957"/>
      <c r="DP84" s="958"/>
      <c r="DQ84" s="956"/>
      <c r="DR84" s="957"/>
      <c r="DS84" s="957"/>
      <c r="DT84" s="957"/>
      <c r="DU84" s="958"/>
      <c r="DV84" s="945"/>
      <c r="DW84" s="946"/>
      <c r="DX84" s="946"/>
      <c r="DY84" s="946"/>
      <c r="DZ84" s="947"/>
      <c r="EA84" s="230"/>
    </row>
    <row r="85" spans="1:131" ht="26.25" customHeight="1" x14ac:dyDescent="0.15">
      <c r="A85" s="238">
        <v>18</v>
      </c>
      <c r="B85" s="974"/>
      <c r="C85" s="975"/>
      <c r="D85" s="975"/>
      <c r="E85" s="975"/>
      <c r="F85" s="975"/>
      <c r="G85" s="975"/>
      <c r="H85" s="975"/>
      <c r="I85" s="975"/>
      <c r="J85" s="975"/>
      <c r="K85" s="975"/>
      <c r="L85" s="975"/>
      <c r="M85" s="975"/>
      <c r="N85" s="975"/>
      <c r="O85" s="975"/>
      <c r="P85" s="976"/>
      <c r="Q85" s="977"/>
      <c r="R85" s="971"/>
      <c r="S85" s="971"/>
      <c r="T85" s="971"/>
      <c r="U85" s="971"/>
      <c r="V85" s="971"/>
      <c r="W85" s="971"/>
      <c r="X85" s="971"/>
      <c r="Y85" s="971"/>
      <c r="Z85" s="971"/>
      <c r="AA85" s="971"/>
      <c r="AB85" s="971"/>
      <c r="AC85" s="971"/>
      <c r="AD85" s="971"/>
      <c r="AE85" s="971"/>
      <c r="AF85" s="971"/>
      <c r="AG85" s="971"/>
      <c r="AH85" s="971"/>
      <c r="AI85" s="971"/>
      <c r="AJ85" s="971"/>
      <c r="AK85" s="971"/>
      <c r="AL85" s="971"/>
      <c r="AM85" s="971"/>
      <c r="AN85" s="971"/>
      <c r="AO85" s="971"/>
      <c r="AP85" s="971"/>
      <c r="AQ85" s="971"/>
      <c r="AR85" s="971"/>
      <c r="AS85" s="971"/>
      <c r="AT85" s="971"/>
      <c r="AU85" s="971"/>
      <c r="AV85" s="971"/>
      <c r="AW85" s="971"/>
      <c r="AX85" s="971"/>
      <c r="AY85" s="971"/>
      <c r="AZ85" s="972"/>
      <c r="BA85" s="972"/>
      <c r="BB85" s="972"/>
      <c r="BC85" s="972"/>
      <c r="BD85" s="973"/>
      <c r="BE85" s="241"/>
      <c r="BF85" s="241"/>
      <c r="BG85" s="241"/>
      <c r="BH85" s="241"/>
      <c r="BI85" s="241"/>
      <c r="BJ85" s="241"/>
      <c r="BK85" s="241"/>
      <c r="BL85" s="241"/>
      <c r="BM85" s="241"/>
      <c r="BN85" s="241"/>
      <c r="BO85" s="241"/>
      <c r="BP85" s="241"/>
      <c r="BQ85" s="238">
        <v>79</v>
      </c>
      <c r="BR85" s="243"/>
      <c r="BS85" s="945"/>
      <c r="BT85" s="946"/>
      <c r="BU85" s="946"/>
      <c r="BV85" s="946"/>
      <c r="BW85" s="946"/>
      <c r="BX85" s="946"/>
      <c r="BY85" s="946"/>
      <c r="BZ85" s="946"/>
      <c r="CA85" s="946"/>
      <c r="CB85" s="946"/>
      <c r="CC85" s="946"/>
      <c r="CD85" s="946"/>
      <c r="CE85" s="946"/>
      <c r="CF85" s="946"/>
      <c r="CG85" s="955"/>
      <c r="CH85" s="956"/>
      <c r="CI85" s="957"/>
      <c r="CJ85" s="957"/>
      <c r="CK85" s="957"/>
      <c r="CL85" s="958"/>
      <c r="CM85" s="956"/>
      <c r="CN85" s="957"/>
      <c r="CO85" s="957"/>
      <c r="CP85" s="957"/>
      <c r="CQ85" s="958"/>
      <c r="CR85" s="956"/>
      <c r="CS85" s="957"/>
      <c r="CT85" s="957"/>
      <c r="CU85" s="957"/>
      <c r="CV85" s="958"/>
      <c r="CW85" s="956"/>
      <c r="CX85" s="957"/>
      <c r="CY85" s="957"/>
      <c r="CZ85" s="957"/>
      <c r="DA85" s="958"/>
      <c r="DB85" s="956"/>
      <c r="DC85" s="957"/>
      <c r="DD85" s="957"/>
      <c r="DE85" s="957"/>
      <c r="DF85" s="958"/>
      <c r="DG85" s="956"/>
      <c r="DH85" s="957"/>
      <c r="DI85" s="957"/>
      <c r="DJ85" s="957"/>
      <c r="DK85" s="958"/>
      <c r="DL85" s="956"/>
      <c r="DM85" s="957"/>
      <c r="DN85" s="957"/>
      <c r="DO85" s="957"/>
      <c r="DP85" s="958"/>
      <c r="DQ85" s="956"/>
      <c r="DR85" s="957"/>
      <c r="DS85" s="957"/>
      <c r="DT85" s="957"/>
      <c r="DU85" s="958"/>
      <c r="DV85" s="945"/>
      <c r="DW85" s="946"/>
      <c r="DX85" s="946"/>
      <c r="DY85" s="946"/>
      <c r="DZ85" s="947"/>
      <c r="EA85" s="230"/>
    </row>
    <row r="86" spans="1:131" ht="26.25" customHeight="1" x14ac:dyDescent="0.15">
      <c r="A86" s="238">
        <v>19</v>
      </c>
      <c r="B86" s="974"/>
      <c r="C86" s="975"/>
      <c r="D86" s="975"/>
      <c r="E86" s="975"/>
      <c r="F86" s="975"/>
      <c r="G86" s="975"/>
      <c r="H86" s="975"/>
      <c r="I86" s="975"/>
      <c r="J86" s="975"/>
      <c r="K86" s="975"/>
      <c r="L86" s="975"/>
      <c r="M86" s="975"/>
      <c r="N86" s="975"/>
      <c r="O86" s="975"/>
      <c r="P86" s="976"/>
      <c r="Q86" s="977"/>
      <c r="R86" s="971"/>
      <c r="S86" s="971"/>
      <c r="T86" s="971"/>
      <c r="U86" s="971"/>
      <c r="V86" s="971"/>
      <c r="W86" s="971"/>
      <c r="X86" s="971"/>
      <c r="Y86" s="971"/>
      <c r="Z86" s="971"/>
      <c r="AA86" s="971"/>
      <c r="AB86" s="971"/>
      <c r="AC86" s="971"/>
      <c r="AD86" s="971"/>
      <c r="AE86" s="971"/>
      <c r="AF86" s="971"/>
      <c r="AG86" s="971"/>
      <c r="AH86" s="971"/>
      <c r="AI86" s="971"/>
      <c r="AJ86" s="971"/>
      <c r="AK86" s="971"/>
      <c r="AL86" s="971"/>
      <c r="AM86" s="971"/>
      <c r="AN86" s="971"/>
      <c r="AO86" s="971"/>
      <c r="AP86" s="971"/>
      <c r="AQ86" s="971"/>
      <c r="AR86" s="971"/>
      <c r="AS86" s="971"/>
      <c r="AT86" s="971"/>
      <c r="AU86" s="971"/>
      <c r="AV86" s="971"/>
      <c r="AW86" s="971"/>
      <c r="AX86" s="971"/>
      <c r="AY86" s="971"/>
      <c r="AZ86" s="972"/>
      <c r="BA86" s="972"/>
      <c r="BB86" s="972"/>
      <c r="BC86" s="972"/>
      <c r="BD86" s="973"/>
      <c r="BE86" s="241"/>
      <c r="BF86" s="241"/>
      <c r="BG86" s="241"/>
      <c r="BH86" s="241"/>
      <c r="BI86" s="241"/>
      <c r="BJ86" s="241"/>
      <c r="BK86" s="241"/>
      <c r="BL86" s="241"/>
      <c r="BM86" s="241"/>
      <c r="BN86" s="241"/>
      <c r="BO86" s="241"/>
      <c r="BP86" s="241"/>
      <c r="BQ86" s="238">
        <v>80</v>
      </c>
      <c r="BR86" s="243"/>
      <c r="BS86" s="945"/>
      <c r="BT86" s="946"/>
      <c r="BU86" s="946"/>
      <c r="BV86" s="946"/>
      <c r="BW86" s="946"/>
      <c r="BX86" s="946"/>
      <c r="BY86" s="946"/>
      <c r="BZ86" s="946"/>
      <c r="CA86" s="946"/>
      <c r="CB86" s="946"/>
      <c r="CC86" s="946"/>
      <c r="CD86" s="946"/>
      <c r="CE86" s="946"/>
      <c r="CF86" s="946"/>
      <c r="CG86" s="955"/>
      <c r="CH86" s="956"/>
      <c r="CI86" s="957"/>
      <c r="CJ86" s="957"/>
      <c r="CK86" s="957"/>
      <c r="CL86" s="958"/>
      <c r="CM86" s="956"/>
      <c r="CN86" s="957"/>
      <c r="CO86" s="957"/>
      <c r="CP86" s="957"/>
      <c r="CQ86" s="958"/>
      <c r="CR86" s="956"/>
      <c r="CS86" s="957"/>
      <c r="CT86" s="957"/>
      <c r="CU86" s="957"/>
      <c r="CV86" s="958"/>
      <c r="CW86" s="956"/>
      <c r="CX86" s="957"/>
      <c r="CY86" s="957"/>
      <c r="CZ86" s="957"/>
      <c r="DA86" s="958"/>
      <c r="DB86" s="956"/>
      <c r="DC86" s="957"/>
      <c r="DD86" s="957"/>
      <c r="DE86" s="957"/>
      <c r="DF86" s="958"/>
      <c r="DG86" s="956"/>
      <c r="DH86" s="957"/>
      <c r="DI86" s="957"/>
      <c r="DJ86" s="957"/>
      <c r="DK86" s="958"/>
      <c r="DL86" s="956"/>
      <c r="DM86" s="957"/>
      <c r="DN86" s="957"/>
      <c r="DO86" s="957"/>
      <c r="DP86" s="958"/>
      <c r="DQ86" s="956"/>
      <c r="DR86" s="957"/>
      <c r="DS86" s="957"/>
      <c r="DT86" s="957"/>
      <c r="DU86" s="958"/>
      <c r="DV86" s="945"/>
      <c r="DW86" s="946"/>
      <c r="DX86" s="946"/>
      <c r="DY86" s="946"/>
      <c r="DZ86" s="947"/>
      <c r="EA86" s="230"/>
    </row>
    <row r="87" spans="1:131" ht="26.25" customHeight="1" x14ac:dyDescent="0.15">
      <c r="A87" s="244">
        <v>20</v>
      </c>
      <c r="B87" s="964"/>
      <c r="C87" s="965"/>
      <c r="D87" s="965"/>
      <c r="E87" s="965"/>
      <c r="F87" s="965"/>
      <c r="G87" s="965"/>
      <c r="H87" s="965"/>
      <c r="I87" s="965"/>
      <c r="J87" s="965"/>
      <c r="K87" s="965"/>
      <c r="L87" s="965"/>
      <c r="M87" s="965"/>
      <c r="N87" s="965"/>
      <c r="O87" s="965"/>
      <c r="P87" s="966"/>
      <c r="Q87" s="967"/>
      <c r="R87" s="968"/>
      <c r="S87" s="968"/>
      <c r="T87" s="968"/>
      <c r="U87" s="968"/>
      <c r="V87" s="968"/>
      <c r="W87" s="968"/>
      <c r="X87" s="968"/>
      <c r="Y87" s="968"/>
      <c r="Z87" s="968"/>
      <c r="AA87" s="968"/>
      <c r="AB87" s="968"/>
      <c r="AC87" s="968"/>
      <c r="AD87" s="968"/>
      <c r="AE87" s="968"/>
      <c r="AF87" s="968"/>
      <c r="AG87" s="968"/>
      <c r="AH87" s="968"/>
      <c r="AI87" s="968"/>
      <c r="AJ87" s="968"/>
      <c r="AK87" s="968"/>
      <c r="AL87" s="968"/>
      <c r="AM87" s="968"/>
      <c r="AN87" s="968"/>
      <c r="AO87" s="968"/>
      <c r="AP87" s="968"/>
      <c r="AQ87" s="968"/>
      <c r="AR87" s="968"/>
      <c r="AS87" s="968"/>
      <c r="AT87" s="968"/>
      <c r="AU87" s="968"/>
      <c r="AV87" s="968"/>
      <c r="AW87" s="968"/>
      <c r="AX87" s="968"/>
      <c r="AY87" s="968"/>
      <c r="AZ87" s="969"/>
      <c r="BA87" s="969"/>
      <c r="BB87" s="969"/>
      <c r="BC87" s="969"/>
      <c r="BD87" s="970"/>
      <c r="BE87" s="241"/>
      <c r="BF87" s="241"/>
      <c r="BG87" s="241"/>
      <c r="BH87" s="241"/>
      <c r="BI87" s="241"/>
      <c r="BJ87" s="241"/>
      <c r="BK87" s="241"/>
      <c r="BL87" s="241"/>
      <c r="BM87" s="241"/>
      <c r="BN87" s="241"/>
      <c r="BO87" s="241"/>
      <c r="BP87" s="241"/>
      <c r="BQ87" s="238">
        <v>81</v>
      </c>
      <c r="BR87" s="243"/>
      <c r="BS87" s="945"/>
      <c r="BT87" s="946"/>
      <c r="BU87" s="946"/>
      <c r="BV87" s="946"/>
      <c r="BW87" s="946"/>
      <c r="BX87" s="946"/>
      <c r="BY87" s="946"/>
      <c r="BZ87" s="946"/>
      <c r="CA87" s="946"/>
      <c r="CB87" s="946"/>
      <c r="CC87" s="946"/>
      <c r="CD87" s="946"/>
      <c r="CE87" s="946"/>
      <c r="CF87" s="946"/>
      <c r="CG87" s="955"/>
      <c r="CH87" s="956"/>
      <c r="CI87" s="957"/>
      <c r="CJ87" s="957"/>
      <c r="CK87" s="957"/>
      <c r="CL87" s="958"/>
      <c r="CM87" s="956"/>
      <c r="CN87" s="957"/>
      <c r="CO87" s="957"/>
      <c r="CP87" s="957"/>
      <c r="CQ87" s="958"/>
      <c r="CR87" s="956"/>
      <c r="CS87" s="957"/>
      <c r="CT87" s="957"/>
      <c r="CU87" s="957"/>
      <c r="CV87" s="958"/>
      <c r="CW87" s="956"/>
      <c r="CX87" s="957"/>
      <c r="CY87" s="957"/>
      <c r="CZ87" s="957"/>
      <c r="DA87" s="958"/>
      <c r="DB87" s="956"/>
      <c r="DC87" s="957"/>
      <c r="DD87" s="957"/>
      <c r="DE87" s="957"/>
      <c r="DF87" s="958"/>
      <c r="DG87" s="956"/>
      <c r="DH87" s="957"/>
      <c r="DI87" s="957"/>
      <c r="DJ87" s="957"/>
      <c r="DK87" s="958"/>
      <c r="DL87" s="956"/>
      <c r="DM87" s="957"/>
      <c r="DN87" s="957"/>
      <c r="DO87" s="957"/>
      <c r="DP87" s="958"/>
      <c r="DQ87" s="956"/>
      <c r="DR87" s="957"/>
      <c r="DS87" s="957"/>
      <c r="DT87" s="957"/>
      <c r="DU87" s="958"/>
      <c r="DV87" s="945"/>
      <c r="DW87" s="946"/>
      <c r="DX87" s="946"/>
      <c r="DY87" s="946"/>
      <c r="DZ87" s="947"/>
      <c r="EA87" s="230"/>
    </row>
    <row r="88" spans="1:131" ht="26.25" customHeight="1" thickBot="1" x14ac:dyDescent="0.2">
      <c r="A88" s="240" t="s">
        <v>376</v>
      </c>
      <c r="B88" s="937" t="s">
        <v>400</v>
      </c>
      <c r="C88" s="938"/>
      <c r="D88" s="938"/>
      <c r="E88" s="938"/>
      <c r="F88" s="938"/>
      <c r="G88" s="938"/>
      <c r="H88" s="938"/>
      <c r="I88" s="938"/>
      <c r="J88" s="938"/>
      <c r="K88" s="938"/>
      <c r="L88" s="938"/>
      <c r="M88" s="938"/>
      <c r="N88" s="938"/>
      <c r="O88" s="938"/>
      <c r="P88" s="948"/>
      <c r="Q88" s="962"/>
      <c r="R88" s="963"/>
      <c r="S88" s="963"/>
      <c r="T88" s="963"/>
      <c r="U88" s="963"/>
      <c r="V88" s="963"/>
      <c r="W88" s="963"/>
      <c r="X88" s="963"/>
      <c r="Y88" s="963"/>
      <c r="Z88" s="963"/>
      <c r="AA88" s="963"/>
      <c r="AB88" s="963"/>
      <c r="AC88" s="963"/>
      <c r="AD88" s="963"/>
      <c r="AE88" s="963"/>
      <c r="AF88" s="959">
        <v>30817</v>
      </c>
      <c r="AG88" s="959"/>
      <c r="AH88" s="959"/>
      <c r="AI88" s="959"/>
      <c r="AJ88" s="959"/>
      <c r="AK88" s="963"/>
      <c r="AL88" s="963"/>
      <c r="AM88" s="963"/>
      <c r="AN88" s="963"/>
      <c r="AO88" s="963"/>
      <c r="AP88" s="959">
        <v>54037</v>
      </c>
      <c r="AQ88" s="959"/>
      <c r="AR88" s="959"/>
      <c r="AS88" s="959"/>
      <c r="AT88" s="959"/>
      <c r="AU88" s="959">
        <v>239</v>
      </c>
      <c r="AV88" s="959"/>
      <c r="AW88" s="959"/>
      <c r="AX88" s="959"/>
      <c r="AY88" s="959"/>
      <c r="AZ88" s="960"/>
      <c r="BA88" s="960"/>
      <c r="BB88" s="960"/>
      <c r="BC88" s="960"/>
      <c r="BD88" s="961"/>
      <c r="BE88" s="241"/>
      <c r="BF88" s="241"/>
      <c r="BG88" s="241"/>
      <c r="BH88" s="241"/>
      <c r="BI88" s="241"/>
      <c r="BJ88" s="241"/>
      <c r="BK88" s="241"/>
      <c r="BL88" s="241"/>
      <c r="BM88" s="241"/>
      <c r="BN88" s="241"/>
      <c r="BO88" s="241"/>
      <c r="BP88" s="241"/>
      <c r="BQ88" s="238">
        <v>82</v>
      </c>
      <c r="BR88" s="243"/>
      <c r="BS88" s="945"/>
      <c r="BT88" s="946"/>
      <c r="BU88" s="946"/>
      <c r="BV88" s="946"/>
      <c r="BW88" s="946"/>
      <c r="BX88" s="946"/>
      <c r="BY88" s="946"/>
      <c r="BZ88" s="946"/>
      <c r="CA88" s="946"/>
      <c r="CB88" s="946"/>
      <c r="CC88" s="946"/>
      <c r="CD88" s="946"/>
      <c r="CE88" s="946"/>
      <c r="CF88" s="946"/>
      <c r="CG88" s="955"/>
      <c r="CH88" s="956"/>
      <c r="CI88" s="957"/>
      <c r="CJ88" s="957"/>
      <c r="CK88" s="957"/>
      <c r="CL88" s="958"/>
      <c r="CM88" s="956"/>
      <c r="CN88" s="957"/>
      <c r="CO88" s="957"/>
      <c r="CP88" s="957"/>
      <c r="CQ88" s="958"/>
      <c r="CR88" s="956"/>
      <c r="CS88" s="957"/>
      <c r="CT88" s="957"/>
      <c r="CU88" s="957"/>
      <c r="CV88" s="958"/>
      <c r="CW88" s="956"/>
      <c r="CX88" s="957"/>
      <c r="CY88" s="957"/>
      <c r="CZ88" s="957"/>
      <c r="DA88" s="958"/>
      <c r="DB88" s="956"/>
      <c r="DC88" s="957"/>
      <c r="DD88" s="957"/>
      <c r="DE88" s="957"/>
      <c r="DF88" s="958"/>
      <c r="DG88" s="956"/>
      <c r="DH88" s="957"/>
      <c r="DI88" s="957"/>
      <c r="DJ88" s="957"/>
      <c r="DK88" s="958"/>
      <c r="DL88" s="956"/>
      <c r="DM88" s="957"/>
      <c r="DN88" s="957"/>
      <c r="DO88" s="957"/>
      <c r="DP88" s="958"/>
      <c r="DQ88" s="956"/>
      <c r="DR88" s="957"/>
      <c r="DS88" s="957"/>
      <c r="DT88" s="957"/>
      <c r="DU88" s="958"/>
      <c r="DV88" s="945"/>
      <c r="DW88" s="946"/>
      <c r="DX88" s="946"/>
      <c r="DY88" s="946"/>
      <c r="DZ88" s="94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45"/>
      <c r="BT89" s="946"/>
      <c r="BU89" s="946"/>
      <c r="BV89" s="946"/>
      <c r="BW89" s="946"/>
      <c r="BX89" s="946"/>
      <c r="BY89" s="946"/>
      <c r="BZ89" s="946"/>
      <c r="CA89" s="946"/>
      <c r="CB89" s="946"/>
      <c r="CC89" s="946"/>
      <c r="CD89" s="946"/>
      <c r="CE89" s="946"/>
      <c r="CF89" s="946"/>
      <c r="CG89" s="955"/>
      <c r="CH89" s="956"/>
      <c r="CI89" s="957"/>
      <c r="CJ89" s="957"/>
      <c r="CK89" s="957"/>
      <c r="CL89" s="958"/>
      <c r="CM89" s="956"/>
      <c r="CN89" s="957"/>
      <c r="CO89" s="957"/>
      <c r="CP89" s="957"/>
      <c r="CQ89" s="958"/>
      <c r="CR89" s="956"/>
      <c r="CS89" s="957"/>
      <c r="CT89" s="957"/>
      <c r="CU89" s="957"/>
      <c r="CV89" s="958"/>
      <c r="CW89" s="956"/>
      <c r="CX89" s="957"/>
      <c r="CY89" s="957"/>
      <c r="CZ89" s="957"/>
      <c r="DA89" s="958"/>
      <c r="DB89" s="956"/>
      <c r="DC89" s="957"/>
      <c r="DD89" s="957"/>
      <c r="DE89" s="957"/>
      <c r="DF89" s="958"/>
      <c r="DG89" s="956"/>
      <c r="DH89" s="957"/>
      <c r="DI89" s="957"/>
      <c r="DJ89" s="957"/>
      <c r="DK89" s="958"/>
      <c r="DL89" s="956"/>
      <c r="DM89" s="957"/>
      <c r="DN89" s="957"/>
      <c r="DO89" s="957"/>
      <c r="DP89" s="958"/>
      <c r="DQ89" s="956"/>
      <c r="DR89" s="957"/>
      <c r="DS89" s="957"/>
      <c r="DT89" s="957"/>
      <c r="DU89" s="958"/>
      <c r="DV89" s="945"/>
      <c r="DW89" s="946"/>
      <c r="DX89" s="946"/>
      <c r="DY89" s="946"/>
      <c r="DZ89" s="94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45"/>
      <c r="BT90" s="946"/>
      <c r="BU90" s="946"/>
      <c r="BV90" s="946"/>
      <c r="BW90" s="946"/>
      <c r="BX90" s="946"/>
      <c r="BY90" s="946"/>
      <c r="BZ90" s="946"/>
      <c r="CA90" s="946"/>
      <c r="CB90" s="946"/>
      <c r="CC90" s="946"/>
      <c r="CD90" s="946"/>
      <c r="CE90" s="946"/>
      <c r="CF90" s="946"/>
      <c r="CG90" s="955"/>
      <c r="CH90" s="956"/>
      <c r="CI90" s="957"/>
      <c r="CJ90" s="957"/>
      <c r="CK90" s="957"/>
      <c r="CL90" s="958"/>
      <c r="CM90" s="956"/>
      <c r="CN90" s="957"/>
      <c r="CO90" s="957"/>
      <c r="CP90" s="957"/>
      <c r="CQ90" s="958"/>
      <c r="CR90" s="956"/>
      <c r="CS90" s="957"/>
      <c r="CT90" s="957"/>
      <c r="CU90" s="957"/>
      <c r="CV90" s="958"/>
      <c r="CW90" s="956"/>
      <c r="CX90" s="957"/>
      <c r="CY90" s="957"/>
      <c r="CZ90" s="957"/>
      <c r="DA90" s="958"/>
      <c r="DB90" s="956"/>
      <c r="DC90" s="957"/>
      <c r="DD90" s="957"/>
      <c r="DE90" s="957"/>
      <c r="DF90" s="958"/>
      <c r="DG90" s="956"/>
      <c r="DH90" s="957"/>
      <c r="DI90" s="957"/>
      <c r="DJ90" s="957"/>
      <c r="DK90" s="958"/>
      <c r="DL90" s="956"/>
      <c r="DM90" s="957"/>
      <c r="DN90" s="957"/>
      <c r="DO90" s="957"/>
      <c r="DP90" s="958"/>
      <c r="DQ90" s="956"/>
      <c r="DR90" s="957"/>
      <c r="DS90" s="957"/>
      <c r="DT90" s="957"/>
      <c r="DU90" s="958"/>
      <c r="DV90" s="945"/>
      <c r="DW90" s="946"/>
      <c r="DX90" s="946"/>
      <c r="DY90" s="946"/>
      <c r="DZ90" s="94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45"/>
      <c r="BT91" s="946"/>
      <c r="BU91" s="946"/>
      <c r="BV91" s="946"/>
      <c r="BW91" s="946"/>
      <c r="BX91" s="946"/>
      <c r="BY91" s="946"/>
      <c r="BZ91" s="946"/>
      <c r="CA91" s="946"/>
      <c r="CB91" s="946"/>
      <c r="CC91" s="946"/>
      <c r="CD91" s="946"/>
      <c r="CE91" s="946"/>
      <c r="CF91" s="946"/>
      <c r="CG91" s="955"/>
      <c r="CH91" s="956"/>
      <c r="CI91" s="957"/>
      <c r="CJ91" s="957"/>
      <c r="CK91" s="957"/>
      <c r="CL91" s="958"/>
      <c r="CM91" s="956"/>
      <c r="CN91" s="957"/>
      <c r="CO91" s="957"/>
      <c r="CP91" s="957"/>
      <c r="CQ91" s="958"/>
      <c r="CR91" s="956"/>
      <c r="CS91" s="957"/>
      <c r="CT91" s="957"/>
      <c r="CU91" s="957"/>
      <c r="CV91" s="958"/>
      <c r="CW91" s="956"/>
      <c r="CX91" s="957"/>
      <c r="CY91" s="957"/>
      <c r="CZ91" s="957"/>
      <c r="DA91" s="958"/>
      <c r="DB91" s="956"/>
      <c r="DC91" s="957"/>
      <c r="DD91" s="957"/>
      <c r="DE91" s="957"/>
      <c r="DF91" s="958"/>
      <c r="DG91" s="956"/>
      <c r="DH91" s="957"/>
      <c r="DI91" s="957"/>
      <c r="DJ91" s="957"/>
      <c r="DK91" s="958"/>
      <c r="DL91" s="956"/>
      <c r="DM91" s="957"/>
      <c r="DN91" s="957"/>
      <c r="DO91" s="957"/>
      <c r="DP91" s="958"/>
      <c r="DQ91" s="956"/>
      <c r="DR91" s="957"/>
      <c r="DS91" s="957"/>
      <c r="DT91" s="957"/>
      <c r="DU91" s="958"/>
      <c r="DV91" s="945"/>
      <c r="DW91" s="946"/>
      <c r="DX91" s="946"/>
      <c r="DY91" s="946"/>
      <c r="DZ91" s="94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45"/>
      <c r="BT92" s="946"/>
      <c r="BU92" s="946"/>
      <c r="BV92" s="946"/>
      <c r="BW92" s="946"/>
      <c r="BX92" s="946"/>
      <c r="BY92" s="946"/>
      <c r="BZ92" s="946"/>
      <c r="CA92" s="946"/>
      <c r="CB92" s="946"/>
      <c r="CC92" s="946"/>
      <c r="CD92" s="946"/>
      <c r="CE92" s="946"/>
      <c r="CF92" s="946"/>
      <c r="CG92" s="955"/>
      <c r="CH92" s="956"/>
      <c r="CI92" s="957"/>
      <c r="CJ92" s="957"/>
      <c r="CK92" s="957"/>
      <c r="CL92" s="958"/>
      <c r="CM92" s="956"/>
      <c r="CN92" s="957"/>
      <c r="CO92" s="957"/>
      <c r="CP92" s="957"/>
      <c r="CQ92" s="958"/>
      <c r="CR92" s="956"/>
      <c r="CS92" s="957"/>
      <c r="CT92" s="957"/>
      <c r="CU92" s="957"/>
      <c r="CV92" s="958"/>
      <c r="CW92" s="956"/>
      <c r="CX92" s="957"/>
      <c r="CY92" s="957"/>
      <c r="CZ92" s="957"/>
      <c r="DA92" s="958"/>
      <c r="DB92" s="956"/>
      <c r="DC92" s="957"/>
      <c r="DD92" s="957"/>
      <c r="DE92" s="957"/>
      <c r="DF92" s="958"/>
      <c r="DG92" s="956"/>
      <c r="DH92" s="957"/>
      <c r="DI92" s="957"/>
      <c r="DJ92" s="957"/>
      <c r="DK92" s="958"/>
      <c r="DL92" s="956"/>
      <c r="DM92" s="957"/>
      <c r="DN92" s="957"/>
      <c r="DO92" s="957"/>
      <c r="DP92" s="958"/>
      <c r="DQ92" s="956"/>
      <c r="DR92" s="957"/>
      <c r="DS92" s="957"/>
      <c r="DT92" s="957"/>
      <c r="DU92" s="958"/>
      <c r="DV92" s="945"/>
      <c r="DW92" s="946"/>
      <c r="DX92" s="946"/>
      <c r="DY92" s="946"/>
      <c r="DZ92" s="94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45"/>
      <c r="BT93" s="946"/>
      <c r="BU93" s="946"/>
      <c r="BV93" s="946"/>
      <c r="BW93" s="946"/>
      <c r="BX93" s="946"/>
      <c r="BY93" s="946"/>
      <c r="BZ93" s="946"/>
      <c r="CA93" s="946"/>
      <c r="CB93" s="946"/>
      <c r="CC93" s="946"/>
      <c r="CD93" s="946"/>
      <c r="CE93" s="946"/>
      <c r="CF93" s="946"/>
      <c r="CG93" s="955"/>
      <c r="CH93" s="956"/>
      <c r="CI93" s="957"/>
      <c r="CJ93" s="957"/>
      <c r="CK93" s="957"/>
      <c r="CL93" s="958"/>
      <c r="CM93" s="956"/>
      <c r="CN93" s="957"/>
      <c r="CO93" s="957"/>
      <c r="CP93" s="957"/>
      <c r="CQ93" s="958"/>
      <c r="CR93" s="956"/>
      <c r="CS93" s="957"/>
      <c r="CT93" s="957"/>
      <c r="CU93" s="957"/>
      <c r="CV93" s="958"/>
      <c r="CW93" s="956"/>
      <c r="CX93" s="957"/>
      <c r="CY93" s="957"/>
      <c r="CZ93" s="957"/>
      <c r="DA93" s="958"/>
      <c r="DB93" s="956"/>
      <c r="DC93" s="957"/>
      <c r="DD93" s="957"/>
      <c r="DE93" s="957"/>
      <c r="DF93" s="958"/>
      <c r="DG93" s="956"/>
      <c r="DH93" s="957"/>
      <c r="DI93" s="957"/>
      <c r="DJ93" s="957"/>
      <c r="DK93" s="958"/>
      <c r="DL93" s="956"/>
      <c r="DM93" s="957"/>
      <c r="DN93" s="957"/>
      <c r="DO93" s="957"/>
      <c r="DP93" s="958"/>
      <c r="DQ93" s="956"/>
      <c r="DR93" s="957"/>
      <c r="DS93" s="957"/>
      <c r="DT93" s="957"/>
      <c r="DU93" s="958"/>
      <c r="DV93" s="945"/>
      <c r="DW93" s="946"/>
      <c r="DX93" s="946"/>
      <c r="DY93" s="946"/>
      <c r="DZ93" s="94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45"/>
      <c r="BT94" s="946"/>
      <c r="BU94" s="946"/>
      <c r="BV94" s="946"/>
      <c r="BW94" s="946"/>
      <c r="BX94" s="946"/>
      <c r="BY94" s="946"/>
      <c r="BZ94" s="946"/>
      <c r="CA94" s="946"/>
      <c r="CB94" s="946"/>
      <c r="CC94" s="946"/>
      <c r="CD94" s="946"/>
      <c r="CE94" s="946"/>
      <c r="CF94" s="946"/>
      <c r="CG94" s="955"/>
      <c r="CH94" s="956"/>
      <c r="CI94" s="957"/>
      <c r="CJ94" s="957"/>
      <c r="CK94" s="957"/>
      <c r="CL94" s="958"/>
      <c r="CM94" s="956"/>
      <c r="CN94" s="957"/>
      <c r="CO94" s="957"/>
      <c r="CP94" s="957"/>
      <c r="CQ94" s="958"/>
      <c r="CR94" s="956"/>
      <c r="CS94" s="957"/>
      <c r="CT94" s="957"/>
      <c r="CU94" s="957"/>
      <c r="CV94" s="958"/>
      <c r="CW94" s="956"/>
      <c r="CX94" s="957"/>
      <c r="CY94" s="957"/>
      <c r="CZ94" s="957"/>
      <c r="DA94" s="958"/>
      <c r="DB94" s="956"/>
      <c r="DC94" s="957"/>
      <c r="DD94" s="957"/>
      <c r="DE94" s="957"/>
      <c r="DF94" s="958"/>
      <c r="DG94" s="956"/>
      <c r="DH94" s="957"/>
      <c r="DI94" s="957"/>
      <c r="DJ94" s="957"/>
      <c r="DK94" s="958"/>
      <c r="DL94" s="956"/>
      <c r="DM94" s="957"/>
      <c r="DN94" s="957"/>
      <c r="DO94" s="957"/>
      <c r="DP94" s="958"/>
      <c r="DQ94" s="956"/>
      <c r="DR94" s="957"/>
      <c r="DS94" s="957"/>
      <c r="DT94" s="957"/>
      <c r="DU94" s="958"/>
      <c r="DV94" s="945"/>
      <c r="DW94" s="946"/>
      <c r="DX94" s="946"/>
      <c r="DY94" s="946"/>
      <c r="DZ94" s="94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45"/>
      <c r="BT95" s="946"/>
      <c r="BU95" s="946"/>
      <c r="BV95" s="946"/>
      <c r="BW95" s="946"/>
      <c r="BX95" s="946"/>
      <c r="BY95" s="946"/>
      <c r="BZ95" s="946"/>
      <c r="CA95" s="946"/>
      <c r="CB95" s="946"/>
      <c r="CC95" s="946"/>
      <c r="CD95" s="946"/>
      <c r="CE95" s="946"/>
      <c r="CF95" s="946"/>
      <c r="CG95" s="955"/>
      <c r="CH95" s="956"/>
      <c r="CI95" s="957"/>
      <c r="CJ95" s="957"/>
      <c r="CK95" s="957"/>
      <c r="CL95" s="958"/>
      <c r="CM95" s="956"/>
      <c r="CN95" s="957"/>
      <c r="CO95" s="957"/>
      <c r="CP95" s="957"/>
      <c r="CQ95" s="958"/>
      <c r="CR95" s="956"/>
      <c r="CS95" s="957"/>
      <c r="CT95" s="957"/>
      <c r="CU95" s="957"/>
      <c r="CV95" s="958"/>
      <c r="CW95" s="956"/>
      <c r="CX95" s="957"/>
      <c r="CY95" s="957"/>
      <c r="CZ95" s="957"/>
      <c r="DA95" s="958"/>
      <c r="DB95" s="956"/>
      <c r="DC95" s="957"/>
      <c r="DD95" s="957"/>
      <c r="DE95" s="957"/>
      <c r="DF95" s="958"/>
      <c r="DG95" s="956"/>
      <c r="DH95" s="957"/>
      <c r="DI95" s="957"/>
      <c r="DJ95" s="957"/>
      <c r="DK95" s="958"/>
      <c r="DL95" s="956"/>
      <c r="DM95" s="957"/>
      <c r="DN95" s="957"/>
      <c r="DO95" s="957"/>
      <c r="DP95" s="958"/>
      <c r="DQ95" s="956"/>
      <c r="DR95" s="957"/>
      <c r="DS95" s="957"/>
      <c r="DT95" s="957"/>
      <c r="DU95" s="958"/>
      <c r="DV95" s="945"/>
      <c r="DW95" s="946"/>
      <c r="DX95" s="946"/>
      <c r="DY95" s="946"/>
      <c r="DZ95" s="94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45"/>
      <c r="BT96" s="946"/>
      <c r="BU96" s="946"/>
      <c r="BV96" s="946"/>
      <c r="BW96" s="946"/>
      <c r="BX96" s="946"/>
      <c r="BY96" s="946"/>
      <c r="BZ96" s="946"/>
      <c r="CA96" s="946"/>
      <c r="CB96" s="946"/>
      <c r="CC96" s="946"/>
      <c r="CD96" s="946"/>
      <c r="CE96" s="946"/>
      <c r="CF96" s="946"/>
      <c r="CG96" s="955"/>
      <c r="CH96" s="956"/>
      <c r="CI96" s="957"/>
      <c r="CJ96" s="957"/>
      <c r="CK96" s="957"/>
      <c r="CL96" s="958"/>
      <c r="CM96" s="956"/>
      <c r="CN96" s="957"/>
      <c r="CO96" s="957"/>
      <c r="CP96" s="957"/>
      <c r="CQ96" s="958"/>
      <c r="CR96" s="956"/>
      <c r="CS96" s="957"/>
      <c r="CT96" s="957"/>
      <c r="CU96" s="957"/>
      <c r="CV96" s="958"/>
      <c r="CW96" s="956"/>
      <c r="CX96" s="957"/>
      <c r="CY96" s="957"/>
      <c r="CZ96" s="957"/>
      <c r="DA96" s="958"/>
      <c r="DB96" s="956"/>
      <c r="DC96" s="957"/>
      <c r="DD96" s="957"/>
      <c r="DE96" s="957"/>
      <c r="DF96" s="958"/>
      <c r="DG96" s="956"/>
      <c r="DH96" s="957"/>
      <c r="DI96" s="957"/>
      <c r="DJ96" s="957"/>
      <c r="DK96" s="958"/>
      <c r="DL96" s="956"/>
      <c r="DM96" s="957"/>
      <c r="DN96" s="957"/>
      <c r="DO96" s="957"/>
      <c r="DP96" s="958"/>
      <c r="DQ96" s="956"/>
      <c r="DR96" s="957"/>
      <c r="DS96" s="957"/>
      <c r="DT96" s="957"/>
      <c r="DU96" s="958"/>
      <c r="DV96" s="945"/>
      <c r="DW96" s="946"/>
      <c r="DX96" s="946"/>
      <c r="DY96" s="946"/>
      <c r="DZ96" s="94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45"/>
      <c r="BT97" s="946"/>
      <c r="BU97" s="946"/>
      <c r="BV97" s="946"/>
      <c r="BW97" s="946"/>
      <c r="BX97" s="946"/>
      <c r="BY97" s="946"/>
      <c r="BZ97" s="946"/>
      <c r="CA97" s="946"/>
      <c r="CB97" s="946"/>
      <c r="CC97" s="946"/>
      <c r="CD97" s="946"/>
      <c r="CE97" s="946"/>
      <c r="CF97" s="946"/>
      <c r="CG97" s="955"/>
      <c r="CH97" s="956"/>
      <c r="CI97" s="957"/>
      <c r="CJ97" s="957"/>
      <c r="CK97" s="957"/>
      <c r="CL97" s="958"/>
      <c r="CM97" s="956"/>
      <c r="CN97" s="957"/>
      <c r="CO97" s="957"/>
      <c r="CP97" s="957"/>
      <c r="CQ97" s="958"/>
      <c r="CR97" s="956"/>
      <c r="CS97" s="957"/>
      <c r="CT97" s="957"/>
      <c r="CU97" s="957"/>
      <c r="CV97" s="958"/>
      <c r="CW97" s="956"/>
      <c r="CX97" s="957"/>
      <c r="CY97" s="957"/>
      <c r="CZ97" s="957"/>
      <c r="DA97" s="958"/>
      <c r="DB97" s="956"/>
      <c r="DC97" s="957"/>
      <c r="DD97" s="957"/>
      <c r="DE97" s="957"/>
      <c r="DF97" s="958"/>
      <c r="DG97" s="956"/>
      <c r="DH97" s="957"/>
      <c r="DI97" s="957"/>
      <c r="DJ97" s="957"/>
      <c r="DK97" s="958"/>
      <c r="DL97" s="956"/>
      <c r="DM97" s="957"/>
      <c r="DN97" s="957"/>
      <c r="DO97" s="957"/>
      <c r="DP97" s="958"/>
      <c r="DQ97" s="956"/>
      <c r="DR97" s="957"/>
      <c r="DS97" s="957"/>
      <c r="DT97" s="957"/>
      <c r="DU97" s="958"/>
      <c r="DV97" s="945"/>
      <c r="DW97" s="946"/>
      <c r="DX97" s="946"/>
      <c r="DY97" s="946"/>
      <c r="DZ97" s="94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45"/>
      <c r="BT98" s="946"/>
      <c r="BU98" s="946"/>
      <c r="BV98" s="946"/>
      <c r="BW98" s="946"/>
      <c r="BX98" s="946"/>
      <c r="BY98" s="946"/>
      <c r="BZ98" s="946"/>
      <c r="CA98" s="946"/>
      <c r="CB98" s="946"/>
      <c r="CC98" s="946"/>
      <c r="CD98" s="946"/>
      <c r="CE98" s="946"/>
      <c r="CF98" s="946"/>
      <c r="CG98" s="955"/>
      <c r="CH98" s="956"/>
      <c r="CI98" s="957"/>
      <c r="CJ98" s="957"/>
      <c r="CK98" s="957"/>
      <c r="CL98" s="958"/>
      <c r="CM98" s="956"/>
      <c r="CN98" s="957"/>
      <c r="CO98" s="957"/>
      <c r="CP98" s="957"/>
      <c r="CQ98" s="958"/>
      <c r="CR98" s="956"/>
      <c r="CS98" s="957"/>
      <c r="CT98" s="957"/>
      <c r="CU98" s="957"/>
      <c r="CV98" s="958"/>
      <c r="CW98" s="956"/>
      <c r="CX98" s="957"/>
      <c r="CY98" s="957"/>
      <c r="CZ98" s="957"/>
      <c r="DA98" s="958"/>
      <c r="DB98" s="956"/>
      <c r="DC98" s="957"/>
      <c r="DD98" s="957"/>
      <c r="DE98" s="957"/>
      <c r="DF98" s="958"/>
      <c r="DG98" s="956"/>
      <c r="DH98" s="957"/>
      <c r="DI98" s="957"/>
      <c r="DJ98" s="957"/>
      <c r="DK98" s="958"/>
      <c r="DL98" s="956"/>
      <c r="DM98" s="957"/>
      <c r="DN98" s="957"/>
      <c r="DO98" s="957"/>
      <c r="DP98" s="958"/>
      <c r="DQ98" s="956"/>
      <c r="DR98" s="957"/>
      <c r="DS98" s="957"/>
      <c r="DT98" s="957"/>
      <c r="DU98" s="958"/>
      <c r="DV98" s="945"/>
      <c r="DW98" s="946"/>
      <c r="DX98" s="946"/>
      <c r="DY98" s="946"/>
      <c r="DZ98" s="94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45"/>
      <c r="BT99" s="946"/>
      <c r="BU99" s="946"/>
      <c r="BV99" s="946"/>
      <c r="BW99" s="946"/>
      <c r="BX99" s="946"/>
      <c r="BY99" s="946"/>
      <c r="BZ99" s="946"/>
      <c r="CA99" s="946"/>
      <c r="CB99" s="946"/>
      <c r="CC99" s="946"/>
      <c r="CD99" s="946"/>
      <c r="CE99" s="946"/>
      <c r="CF99" s="946"/>
      <c r="CG99" s="955"/>
      <c r="CH99" s="956"/>
      <c r="CI99" s="957"/>
      <c r="CJ99" s="957"/>
      <c r="CK99" s="957"/>
      <c r="CL99" s="958"/>
      <c r="CM99" s="956"/>
      <c r="CN99" s="957"/>
      <c r="CO99" s="957"/>
      <c r="CP99" s="957"/>
      <c r="CQ99" s="958"/>
      <c r="CR99" s="956"/>
      <c r="CS99" s="957"/>
      <c r="CT99" s="957"/>
      <c r="CU99" s="957"/>
      <c r="CV99" s="958"/>
      <c r="CW99" s="956"/>
      <c r="CX99" s="957"/>
      <c r="CY99" s="957"/>
      <c r="CZ99" s="957"/>
      <c r="DA99" s="958"/>
      <c r="DB99" s="956"/>
      <c r="DC99" s="957"/>
      <c r="DD99" s="957"/>
      <c r="DE99" s="957"/>
      <c r="DF99" s="958"/>
      <c r="DG99" s="956"/>
      <c r="DH99" s="957"/>
      <c r="DI99" s="957"/>
      <c r="DJ99" s="957"/>
      <c r="DK99" s="958"/>
      <c r="DL99" s="956"/>
      <c r="DM99" s="957"/>
      <c r="DN99" s="957"/>
      <c r="DO99" s="957"/>
      <c r="DP99" s="958"/>
      <c r="DQ99" s="956"/>
      <c r="DR99" s="957"/>
      <c r="DS99" s="957"/>
      <c r="DT99" s="957"/>
      <c r="DU99" s="958"/>
      <c r="DV99" s="945"/>
      <c r="DW99" s="946"/>
      <c r="DX99" s="946"/>
      <c r="DY99" s="946"/>
      <c r="DZ99" s="94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45"/>
      <c r="BT100" s="946"/>
      <c r="BU100" s="946"/>
      <c r="BV100" s="946"/>
      <c r="BW100" s="946"/>
      <c r="BX100" s="946"/>
      <c r="BY100" s="946"/>
      <c r="BZ100" s="946"/>
      <c r="CA100" s="946"/>
      <c r="CB100" s="946"/>
      <c r="CC100" s="946"/>
      <c r="CD100" s="946"/>
      <c r="CE100" s="946"/>
      <c r="CF100" s="946"/>
      <c r="CG100" s="955"/>
      <c r="CH100" s="956"/>
      <c r="CI100" s="957"/>
      <c r="CJ100" s="957"/>
      <c r="CK100" s="957"/>
      <c r="CL100" s="958"/>
      <c r="CM100" s="956"/>
      <c r="CN100" s="957"/>
      <c r="CO100" s="957"/>
      <c r="CP100" s="957"/>
      <c r="CQ100" s="958"/>
      <c r="CR100" s="956"/>
      <c r="CS100" s="957"/>
      <c r="CT100" s="957"/>
      <c r="CU100" s="957"/>
      <c r="CV100" s="958"/>
      <c r="CW100" s="956"/>
      <c r="CX100" s="957"/>
      <c r="CY100" s="957"/>
      <c r="CZ100" s="957"/>
      <c r="DA100" s="958"/>
      <c r="DB100" s="956"/>
      <c r="DC100" s="957"/>
      <c r="DD100" s="957"/>
      <c r="DE100" s="957"/>
      <c r="DF100" s="958"/>
      <c r="DG100" s="956"/>
      <c r="DH100" s="957"/>
      <c r="DI100" s="957"/>
      <c r="DJ100" s="957"/>
      <c r="DK100" s="958"/>
      <c r="DL100" s="956"/>
      <c r="DM100" s="957"/>
      <c r="DN100" s="957"/>
      <c r="DO100" s="957"/>
      <c r="DP100" s="958"/>
      <c r="DQ100" s="956"/>
      <c r="DR100" s="957"/>
      <c r="DS100" s="957"/>
      <c r="DT100" s="957"/>
      <c r="DU100" s="958"/>
      <c r="DV100" s="945"/>
      <c r="DW100" s="946"/>
      <c r="DX100" s="946"/>
      <c r="DY100" s="946"/>
      <c r="DZ100" s="94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45"/>
      <c r="BT101" s="946"/>
      <c r="BU101" s="946"/>
      <c r="BV101" s="946"/>
      <c r="BW101" s="946"/>
      <c r="BX101" s="946"/>
      <c r="BY101" s="946"/>
      <c r="BZ101" s="946"/>
      <c r="CA101" s="946"/>
      <c r="CB101" s="946"/>
      <c r="CC101" s="946"/>
      <c r="CD101" s="946"/>
      <c r="CE101" s="946"/>
      <c r="CF101" s="946"/>
      <c r="CG101" s="955"/>
      <c r="CH101" s="956"/>
      <c r="CI101" s="957"/>
      <c r="CJ101" s="957"/>
      <c r="CK101" s="957"/>
      <c r="CL101" s="958"/>
      <c r="CM101" s="956"/>
      <c r="CN101" s="957"/>
      <c r="CO101" s="957"/>
      <c r="CP101" s="957"/>
      <c r="CQ101" s="958"/>
      <c r="CR101" s="956"/>
      <c r="CS101" s="957"/>
      <c r="CT101" s="957"/>
      <c r="CU101" s="957"/>
      <c r="CV101" s="958"/>
      <c r="CW101" s="956"/>
      <c r="CX101" s="957"/>
      <c r="CY101" s="957"/>
      <c r="CZ101" s="957"/>
      <c r="DA101" s="958"/>
      <c r="DB101" s="956"/>
      <c r="DC101" s="957"/>
      <c r="DD101" s="957"/>
      <c r="DE101" s="957"/>
      <c r="DF101" s="958"/>
      <c r="DG101" s="956"/>
      <c r="DH101" s="957"/>
      <c r="DI101" s="957"/>
      <c r="DJ101" s="957"/>
      <c r="DK101" s="958"/>
      <c r="DL101" s="956"/>
      <c r="DM101" s="957"/>
      <c r="DN101" s="957"/>
      <c r="DO101" s="957"/>
      <c r="DP101" s="958"/>
      <c r="DQ101" s="956"/>
      <c r="DR101" s="957"/>
      <c r="DS101" s="957"/>
      <c r="DT101" s="957"/>
      <c r="DU101" s="958"/>
      <c r="DV101" s="945"/>
      <c r="DW101" s="946"/>
      <c r="DX101" s="946"/>
      <c r="DY101" s="946"/>
      <c r="DZ101" s="94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376</v>
      </c>
      <c r="BR102" s="937" t="s">
        <v>401</v>
      </c>
      <c r="BS102" s="938"/>
      <c r="BT102" s="938"/>
      <c r="BU102" s="938"/>
      <c r="BV102" s="938"/>
      <c r="BW102" s="938"/>
      <c r="BX102" s="938"/>
      <c r="BY102" s="938"/>
      <c r="BZ102" s="938"/>
      <c r="CA102" s="938"/>
      <c r="CB102" s="938"/>
      <c r="CC102" s="938"/>
      <c r="CD102" s="938"/>
      <c r="CE102" s="938"/>
      <c r="CF102" s="938"/>
      <c r="CG102" s="948"/>
      <c r="CH102" s="949"/>
      <c r="CI102" s="950"/>
      <c r="CJ102" s="950"/>
      <c r="CK102" s="950"/>
      <c r="CL102" s="951"/>
      <c r="CM102" s="949"/>
      <c r="CN102" s="950"/>
      <c r="CO102" s="950"/>
      <c r="CP102" s="950"/>
      <c r="CQ102" s="951"/>
      <c r="CR102" s="952">
        <v>25</v>
      </c>
      <c r="CS102" s="953"/>
      <c r="CT102" s="953"/>
      <c r="CU102" s="953"/>
      <c r="CV102" s="954"/>
      <c r="CW102" s="952">
        <v>89</v>
      </c>
      <c r="CX102" s="953"/>
      <c r="CY102" s="953"/>
      <c r="CZ102" s="953"/>
      <c r="DA102" s="954"/>
      <c r="DB102" s="952">
        <v>57</v>
      </c>
      <c r="DC102" s="953"/>
      <c r="DD102" s="953"/>
      <c r="DE102" s="953"/>
      <c r="DF102" s="954"/>
      <c r="DG102" s="952" t="s">
        <v>564</v>
      </c>
      <c r="DH102" s="953"/>
      <c r="DI102" s="953"/>
      <c r="DJ102" s="953"/>
      <c r="DK102" s="954"/>
      <c r="DL102" s="952" t="s">
        <v>564</v>
      </c>
      <c r="DM102" s="953"/>
      <c r="DN102" s="953"/>
      <c r="DO102" s="953"/>
      <c r="DP102" s="954"/>
      <c r="DQ102" s="952">
        <v>25</v>
      </c>
      <c r="DR102" s="953"/>
      <c r="DS102" s="953"/>
      <c r="DT102" s="953"/>
      <c r="DU102" s="954"/>
      <c r="DV102" s="937"/>
      <c r="DW102" s="938"/>
      <c r="DX102" s="938"/>
      <c r="DY102" s="938"/>
      <c r="DZ102" s="939"/>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40" t="s">
        <v>402</v>
      </c>
      <c r="BR103" s="940"/>
      <c r="BS103" s="940"/>
      <c r="BT103" s="940"/>
      <c r="BU103" s="940"/>
      <c r="BV103" s="940"/>
      <c r="BW103" s="940"/>
      <c r="BX103" s="940"/>
      <c r="BY103" s="940"/>
      <c r="BZ103" s="940"/>
      <c r="CA103" s="940"/>
      <c r="CB103" s="940"/>
      <c r="CC103" s="940"/>
      <c r="CD103" s="940"/>
      <c r="CE103" s="940"/>
      <c r="CF103" s="940"/>
      <c r="CG103" s="940"/>
      <c r="CH103" s="940"/>
      <c r="CI103" s="940"/>
      <c r="CJ103" s="940"/>
      <c r="CK103" s="940"/>
      <c r="CL103" s="940"/>
      <c r="CM103" s="940"/>
      <c r="CN103" s="940"/>
      <c r="CO103" s="940"/>
      <c r="CP103" s="940"/>
      <c r="CQ103" s="940"/>
      <c r="CR103" s="940"/>
      <c r="CS103" s="940"/>
      <c r="CT103" s="940"/>
      <c r="CU103" s="940"/>
      <c r="CV103" s="940"/>
      <c r="CW103" s="940"/>
      <c r="CX103" s="940"/>
      <c r="CY103" s="940"/>
      <c r="CZ103" s="940"/>
      <c r="DA103" s="940"/>
      <c r="DB103" s="940"/>
      <c r="DC103" s="940"/>
      <c r="DD103" s="940"/>
      <c r="DE103" s="940"/>
      <c r="DF103" s="940"/>
      <c r="DG103" s="940"/>
      <c r="DH103" s="940"/>
      <c r="DI103" s="940"/>
      <c r="DJ103" s="940"/>
      <c r="DK103" s="940"/>
      <c r="DL103" s="940"/>
      <c r="DM103" s="940"/>
      <c r="DN103" s="940"/>
      <c r="DO103" s="940"/>
      <c r="DP103" s="940"/>
      <c r="DQ103" s="940"/>
      <c r="DR103" s="940"/>
      <c r="DS103" s="940"/>
      <c r="DT103" s="940"/>
      <c r="DU103" s="940"/>
      <c r="DV103" s="940"/>
      <c r="DW103" s="940"/>
      <c r="DX103" s="940"/>
      <c r="DY103" s="940"/>
      <c r="DZ103" s="940"/>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41" t="s">
        <v>403</v>
      </c>
      <c r="BR104" s="941"/>
      <c r="BS104" s="941"/>
      <c r="BT104" s="941"/>
      <c r="BU104" s="941"/>
      <c r="BV104" s="941"/>
      <c r="BW104" s="941"/>
      <c r="BX104" s="941"/>
      <c r="BY104" s="941"/>
      <c r="BZ104" s="941"/>
      <c r="CA104" s="941"/>
      <c r="CB104" s="941"/>
      <c r="CC104" s="941"/>
      <c r="CD104" s="941"/>
      <c r="CE104" s="941"/>
      <c r="CF104" s="941"/>
      <c r="CG104" s="941"/>
      <c r="CH104" s="941"/>
      <c r="CI104" s="941"/>
      <c r="CJ104" s="941"/>
      <c r="CK104" s="941"/>
      <c r="CL104" s="941"/>
      <c r="CM104" s="941"/>
      <c r="CN104" s="941"/>
      <c r="CO104" s="941"/>
      <c r="CP104" s="941"/>
      <c r="CQ104" s="941"/>
      <c r="CR104" s="941"/>
      <c r="CS104" s="941"/>
      <c r="CT104" s="941"/>
      <c r="CU104" s="941"/>
      <c r="CV104" s="941"/>
      <c r="CW104" s="941"/>
      <c r="CX104" s="941"/>
      <c r="CY104" s="941"/>
      <c r="CZ104" s="941"/>
      <c r="DA104" s="941"/>
      <c r="DB104" s="941"/>
      <c r="DC104" s="941"/>
      <c r="DD104" s="941"/>
      <c r="DE104" s="941"/>
      <c r="DF104" s="941"/>
      <c r="DG104" s="941"/>
      <c r="DH104" s="941"/>
      <c r="DI104" s="941"/>
      <c r="DJ104" s="941"/>
      <c r="DK104" s="941"/>
      <c r="DL104" s="941"/>
      <c r="DM104" s="941"/>
      <c r="DN104" s="941"/>
      <c r="DO104" s="941"/>
      <c r="DP104" s="941"/>
      <c r="DQ104" s="941"/>
      <c r="DR104" s="941"/>
      <c r="DS104" s="941"/>
      <c r="DT104" s="941"/>
      <c r="DU104" s="941"/>
      <c r="DV104" s="941"/>
      <c r="DW104" s="941"/>
      <c r="DX104" s="941"/>
      <c r="DY104" s="941"/>
      <c r="DZ104" s="941"/>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404</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405</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42" t="s">
        <v>406</v>
      </c>
      <c r="B108" s="943"/>
      <c r="C108" s="943"/>
      <c r="D108" s="943"/>
      <c r="E108" s="943"/>
      <c r="F108" s="943"/>
      <c r="G108" s="943"/>
      <c r="H108" s="943"/>
      <c r="I108" s="943"/>
      <c r="J108" s="943"/>
      <c r="K108" s="943"/>
      <c r="L108" s="943"/>
      <c r="M108" s="943"/>
      <c r="N108" s="943"/>
      <c r="O108" s="943"/>
      <c r="P108" s="943"/>
      <c r="Q108" s="943"/>
      <c r="R108" s="943"/>
      <c r="S108" s="943"/>
      <c r="T108" s="943"/>
      <c r="U108" s="943"/>
      <c r="V108" s="943"/>
      <c r="W108" s="943"/>
      <c r="X108" s="943"/>
      <c r="Y108" s="943"/>
      <c r="Z108" s="943"/>
      <c r="AA108" s="943"/>
      <c r="AB108" s="943"/>
      <c r="AC108" s="943"/>
      <c r="AD108" s="943"/>
      <c r="AE108" s="943"/>
      <c r="AF108" s="943"/>
      <c r="AG108" s="943"/>
      <c r="AH108" s="943"/>
      <c r="AI108" s="943"/>
      <c r="AJ108" s="943"/>
      <c r="AK108" s="943"/>
      <c r="AL108" s="943"/>
      <c r="AM108" s="943"/>
      <c r="AN108" s="943"/>
      <c r="AO108" s="943"/>
      <c r="AP108" s="943"/>
      <c r="AQ108" s="943"/>
      <c r="AR108" s="943"/>
      <c r="AS108" s="943"/>
      <c r="AT108" s="944"/>
      <c r="AU108" s="942" t="s">
        <v>407</v>
      </c>
      <c r="AV108" s="943"/>
      <c r="AW108" s="943"/>
      <c r="AX108" s="943"/>
      <c r="AY108" s="943"/>
      <c r="AZ108" s="943"/>
      <c r="BA108" s="943"/>
      <c r="BB108" s="943"/>
      <c r="BC108" s="943"/>
      <c r="BD108" s="943"/>
      <c r="BE108" s="943"/>
      <c r="BF108" s="943"/>
      <c r="BG108" s="943"/>
      <c r="BH108" s="943"/>
      <c r="BI108" s="943"/>
      <c r="BJ108" s="943"/>
      <c r="BK108" s="943"/>
      <c r="BL108" s="943"/>
      <c r="BM108" s="943"/>
      <c r="BN108" s="943"/>
      <c r="BO108" s="943"/>
      <c r="BP108" s="943"/>
      <c r="BQ108" s="943"/>
      <c r="BR108" s="943"/>
      <c r="BS108" s="943"/>
      <c r="BT108" s="943"/>
      <c r="BU108" s="943"/>
      <c r="BV108" s="943"/>
      <c r="BW108" s="943"/>
      <c r="BX108" s="943"/>
      <c r="BY108" s="943"/>
      <c r="BZ108" s="943"/>
      <c r="CA108" s="943"/>
      <c r="CB108" s="943"/>
      <c r="CC108" s="943"/>
      <c r="CD108" s="943"/>
      <c r="CE108" s="943"/>
      <c r="CF108" s="943"/>
      <c r="CG108" s="943"/>
      <c r="CH108" s="943"/>
      <c r="CI108" s="943"/>
      <c r="CJ108" s="943"/>
      <c r="CK108" s="943"/>
      <c r="CL108" s="943"/>
      <c r="CM108" s="943"/>
      <c r="CN108" s="943"/>
      <c r="CO108" s="943"/>
      <c r="CP108" s="943"/>
      <c r="CQ108" s="943"/>
      <c r="CR108" s="943"/>
      <c r="CS108" s="943"/>
      <c r="CT108" s="943"/>
      <c r="CU108" s="943"/>
      <c r="CV108" s="943"/>
      <c r="CW108" s="943"/>
      <c r="CX108" s="943"/>
      <c r="CY108" s="943"/>
      <c r="CZ108" s="943"/>
      <c r="DA108" s="943"/>
      <c r="DB108" s="943"/>
      <c r="DC108" s="943"/>
      <c r="DD108" s="943"/>
      <c r="DE108" s="943"/>
      <c r="DF108" s="943"/>
      <c r="DG108" s="943"/>
      <c r="DH108" s="943"/>
      <c r="DI108" s="943"/>
      <c r="DJ108" s="943"/>
      <c r="DK108" s="943"/>
      <c r="DL108" s="943"/>
      <c r="DM108" s="943"/>
      <c r="DN108" s="943"/>
      <c r="DO108" s="943"/>
      <c r="DP108" s="943"/>
      <c r="DQ108" s="943"/>
      <c r="DR108" s="943"/>
      <c r="DS108" s="943"/>
      <c r="DT108" s="943"/>
      <c r="DU108" s="943"/>
      <c r="DV108" s="943"/>
      <c r="DW108" s="943"/>
      <c r="DX108" s="943"/>
      <c r="DY108" s="943"/>
      <c r="DZ108" s="944"/>
    </row>
    <row r="109" spans="1:131" s="230" customFormat="1" ht="26.25" customHeight="1" x14ac:dyDescent="0.15">
      <c r="A109" s="895" t="s">
        <v>408</v>
      </c>
      <c r="B109" s="896"/>
      <c r="C109" s="896"/>
      <c r="D109" s="896"/>
      <c r="E109" s="896"/>
      <c r="F109" s="896"/>
      <c r="G109" s="896"/>
      <c r="H109" s="896"/>
      <c r="I109" s="896"/>
      <c r="J109" s="896"/>
      <c r="K109" s="896"/>
      <c r="L109" s="896"/>
      <c r="M109" s="896"/>
      <c r="N109" s="896"/>
      <c r="O109" s="896"/>
      <c r="P109" s="896"/>
      <c r="Q109" s="896"/>
      <c r="R109" s="896"/>
      <c r="S109" s="896"/>
      <c r="T109" s="896"/>
      <c r="U109" s="896"/>
      <c r="V109" s="896"/>
      <c r="W109" s="896"/>
      <c r="X109" s="896"/>
      <c r="Y109" s="896"/>
      <c r="Z109" s="897"/>
      <c r="AA109" s="898" t="s">
        <v>409</v>
      </c>
      <c r="AB109" s="896"/>
      <c r="AC109" s="896"/>
      <c r="AD109" s="896"/>
      <c r="AE109" s="897"/>
      <c r="AF109" s="898" t="s">
        <v>410</v>
      </c>
      <c r="AG109" s="896"/>
      <c r="AH109" s="896"/>
      <c r="AI109" s="896"/>
      <c r="AJ109" s="897"/>
      <c r="AK109" s="898" t="s">
        <v>294</v>
      </c>
      <c r="AL109" s="896"/>
      <c r="AM109" s="896"/>
      <c r="AN109" s="896"/>
      <c r="AO109" s="897"/>
      <c r="AP109" s="898" t="s">
        <v>411</v>
      </c>
      <c r="AQ109" s="896"/>
      <c r="AR109" s="896"/>
      <c r="AS109" s="896"/>
      <c r="AT109" s="929"/>
      <c r="AU109" s="895" t="s">
        <v>408</v>
      </c>
      <c r="AV109" s="896"/>
      <c r="AW109" s="896"/>
      <c r="AX109" s="896"/>
      <c r="AY109" s="896"/>
      <c r="AZ109" s="896"/>
      <c r="BA109" s="896"/>
      <c r="BB109" s="896"/>
      <c r="BC109" s="896"/>
      <c r="BD109" s="896"/>
      <c r="BE109" s="896"/>
      <c r="BF109" s="896"/>
      <c r="BG109" s="896"/>
      <c r="BH109" s="896"/>
      <c r="BI109" s="896"/>
      <c r="BJ109" s="896"/>
      <c r="BK109" s="896"/>
      <c r="BL109" s="896"/>
      <c r="BM109" s="896"/>
      <c r="BN109" s="896"/>
      <c r="BO109" s="896"/>
      <c r="BP109" s="897"/>
      <c r="BQ109" s="898" t="s">
        <v>409</v>
      </c>
      <c r="BR109" s="896"/>
      <c r="BS109" s="896"/>
      <c r="BT109" s="896"/>
      <c r="BU109" s="897"/>
      <c r="BV109" s="898" t="s">
        <v>410</v>
      </c>
      <c r="BW109" s="896"/>
      <c r="BX109" s="896"/>
      <c r="BY109" s="896"/>
      <c r="BZ109" s="897"/>
      <c r="CA109" s="898" t="s">
        <v>294</v>
      </c>
      <c r="CB109" s="896"/>
      <c r="CC109" s="896"/>
      <c r="CD109" s="896"/>
      <c r="CE109" s="897"/>
      <c r="CF109" s="936" t="s">
        <v>411</v>
      </c>
      <c r="CG109" s="936"/>
      <c r="CH109" s="936"/>
      <c r="CI109" s="936"/>
      <c r="CJ109" s="936"/>
      <c r="CK109" s="898" t="s">
        <v>412</v>
      </c>
      <c r="CL109" s="896"/>
      <c r="CM109" s="896"/>
      <c r="CN109" s="896"/>
      <c r="CO109" s="896"/>
      <c r="CP109" s="896"/>
      <c r="CQ109" s="896"/>
      <c r="CR109" s="896"/>
      <c r="CS109" s="896"/>
      <c r="CT109" s="896"/>
      <c r="CU109" s="896"/>
      <c r="CV109" s="896"/>
      <c r="CW109" s="896"/>
      <c r="CX109" s="896"/>
      <c r="CY109" s="896"/>
      <c r="CZ109" s="896"/>
      <c r="DA109" s="896"/>
      <c r="DB109" s="896"/>
      <c r="DC109" s="896"/>
      <c r="DD109" s="896"/>
      <c r="DE109" s="896"/>
      <c r="DF109" s="897"/>
      <c r="DG109" s="898" t="s">
        <v>409</v>
      </c>
      <c r="DH109" s="896"/>
      <c r="DI109" s="896"/>
      <c r="DJ109" s="896"/>
      <c r="DK109" s="897"/>
      <c r="DL109" s="898" t="s">
        <v>410</v>
      </c>
      <c r="DM109" s="896"/>
      <c r="DN109" s="896"/>
      <c r="DO109" s="896"/>
      <c r="DP109" s="897"/>
      <c r="DQ109" s="898" t="s">
        <v>294</v>
      </c>
      <c r="DR109" s="896"/>
      <c r="DS109" s="896"/>
      <c r="DT109" s="896"/>
      <c r="DU109" s="897"/>
      <c r="DV109" s="898" t="s">
        <v>411</v>
      </c>
      <c r="DW109" s="896"/>
      <c r="DX109" s="896"/>
      <c r="DY109" s="896"/>
      <c r="DZ109" s="929"/>
    </row>
    <row r="110" spans="1:131" s="230" customFormat="1" ht="26.25" customHeight="1" x14ac:dyDescent="0.15">
      <c r="A110" s="807" t="s">
        <v>413</v>
      </c>
      <c r="B110" s="808"/>
      <c r="C110" s="808"/>
      <c r="D110" s="808"/>
      <c r="E110" s="808"/>
      <c r="F110" s="808"/>
      <c r="G110" s="808"/>
      <c r="H110" s="808"/>
      <c r="I110" s="808"/>
      <c r="J110" s="808"/>
      <c r="K110" s="808"/>
      <c r="L110" s="808"/>
      <c r="M110" s="808"/>
      <c r="N110" s="808"/>
      <c r="O110" s="808"/>
      <c r="P110" s="808"/>
      <c r="Q110" s="808"/>
      <c r="R110" s="808"/>
      <c r="S110" s="808"/>
      <c r="T110" s="808"/>
      <c r="U110" s="808"/>
      <c r="V110" s="808"/>
      <c r="W110" s="808"/>
      <c r="X110" s="808"/>
      <c r="Y110" s="808"/>
      <c r="Z110" s="809"/>
      <c r="AA110" s="888">
        <v>699995</v>
      </c>
      <c r="AB110" s="889"/>
      <c r="AC110" s="889"/>
      <c r="AD110" s="889"/>
      <c r="AE110" s="890"/>
      <c r="AF110" s="891">
        <v>707857</v>
      </c>
      <c r="AG110" s="889"/>
      <c r="AH110" s="889"/>
      <c r="AI110" s="889"/>
      <c r="AJ110" s="890"/>
      <c r="AK110" s="891">
        <v>836698</v>
      </c>
      <c r="AL110" s="889"/>
      <c r="AM110" s="889"/>
      <c r="AN110" s="889"/>
      <c r="AO110" s="890"/>
      <c r="AP110" s="892">
        <v>14.4</v>
      </c>
      <c r="AQ110" s="893"/>
      <c r="AR110" s="893"/>
      <c r="AS110" s="893"/>
      <c r="AT110" s="894"/>
      <c r="AU110" s="930" t="s">
        <v>69</v>
      </c>
      <c r="AV110" s="931"/>
      <c r="AW110" s="931"/>
      <c r="AX110" s="931"/>
      <c r="AY110" s="931"/>
      <c r="AZ110" s="860" t="s">
        <v>414</v>
      </c>
      <c r="BA110" s="808"/>
      <c r="BB110" s="808"/>
      <c r="BC110" s="808"/>
      <c r="BD110" s="808"/>
      <c r="BE110" s="808"/>
      <c r="BF110" s="808"/>
      <c r="BG110" s="808"/>
      <c r="BH110" s="808"/>
      <c r="BI110" s="808"/>
      <c r="BJ110" s="808"/>
      <c r="BK110" s="808"/>
      <c r="BL110" s="808"/>
      <c r="BM110" s="808"/>
      <c r="BN110" s="808"/>
      <c r="BO110" s="808"/>
      <c r="BP110" s="809"/>
      <c r="BQ110" s="861">
        <v>8046937</v>
      </c>
      <c r="BR110" s="842"/>
      <c r="BS110" s="842"/>
      <c r="BT110" s="842"/>
      <c r="BU110" s="842"/>
      <c r="BV110" s="842">
        <v>7672183</v>
      </c>
      <c r="BW110" s="842"/>
      <c r="BX110" s="842"/>
      <c r="BY110" s="842"/>
      <c r="BZ110" s="842"/>
      <c r="CA110" s="842">
        <v>7483818</v>
      </c>
      <c r="CB110" s="842"/>
      <c r="CC110" s="842"/>
      <c r="CD110" s="842"/>
      <c r="CE110" s="842"/>
      <c r="CF110" s="866">
        <v>129</v>
      </c>
      <c r="CG110" s="867"/>
      <c r="CH110" s="867"/>
      <c r="CI110" s="867"/>
      <c r="CJ110" s="867"/>
      <c r="CK110" s="926" t="s">
        <v>415</v>
      </c>
      <c r="CL110" s="819"/>
      <c r="CM110" s="860" t="s">
        <v>416</v>
      </c>
      <c r="CN110" s="808"/>
      <c r="CO110" s="808"/>
      <c r="CP110" s="808"/>
      <c r="CQ110" s="808"/>
      <c r="CR110" s="808"/>
      <c r="CS110" s="808"/>
      <c r="CT110" s="808"/>
      <c r="CU110" s="808"/>
      <c r="CV110" s="808"/>
      <c r="CW110" s="808"/>
      <c r="CX110" s="808"/>
      <c r="CY110" s="808"/>
      <c r="CZ110" s="808"/>
      <c r="DA110" s="808"/>
      <c r="DB110" s="808"/>
      <c r="DC110" s="808"/>
      <c r="DD110" s="808"/>
      <c r="DE110" s="808"/>
      <c r="DF110" s="809"/>
      <c r="DG110" s="861" t="s">
        <v>121</v>
      </c>
      <c r="DH110" s="842"/>
      <c r="DI110" s="842"/>
      <c r="DJ110" s="842"/>
      <c r="DK110" s="842"/>
      <c r="DL110" s="842" t="s">
        <v>121</v>
      </c>
      <c r="DM110" s="842"/>
      <c r="DN110" s="842"/>
      <c r="DO110" s="842"/>
      <c r="DP110" s="842"/>
      <c r="DQ110" s="842" t="s">
        <v>121</v>
      </c>
      <c r="DR110" s="842"/>
      <c r="DS110" s="842"/>
      <c r="DT110" s="842"/>
      <c r="DU110" s="842"/>
      <c r="DV110" s="843" t="s">
        <v>121</v>
      </c>
      <c r="DW110" s="843"/>
      <c r="DX110" s="843"/>
      <c r="DY110" s="843"/>
      <c r="DZ110" s="844"/>
    </row>
    <row r="111" spans="1:131" s="230" customFormat="1" ht="26.25" customHeight="1" x14ac:dyDescent="0.15">
      <c r="A111" s="774" t="s">
        <v>417</v>
      </c>
      <c r="B111" s="775"/>
      <c r="C111" s="775"/>
      <c r="D111" s="775"/>
      <c r="E111" s="775"/>
      <c r="F111" s="775"/>
      <c r="G111" s="775"/>
      <c r="H111" s="775"/>
      <c r="I111" s="775"/>
      <c r="J111" s="775"/>
      <c r="K111" s="775"/>
      <c r="L111" s="775"/>
      <c r="M111" s="775"/>
      <c r="N111" s="775"/>
      <c r="O111" s="775"/>
      <c r="P111" s="775"/>
      <c r="Q111" s="775"/>
      <c r="R111" s="775"/>
      <c r="S111" s="775"/>
      <c r="T111" s="775"/>
      <c r="U111" s="775"/>
      <c r="V111" s="775"/>
      <c r="W111" s="775"/>
      <c r="X111" s="775"/>
      <c r="Y111" s="775"/>
      <c r="Z111" s="925"/>
      <c r="AA111" s="918" t="s">
        <v>121</v>
      </c>
      <c r="AB111" s="919"/>
      <c r="AC111" s="919"/>
      <c r="AD111" s="919"/>
      <c r="AE111" s="920"/>
      <c r="AF111" s="921" t="s">
        <v>121</v>
      </c>
      <c r="AG111" s="919"/>
      <c r="AH111" s="919"/>
      <c r="AI111" s="919"/>
      <c r="AJ111" s="920"/>
      <c r="AK111" s="921" t="s">
        <v>121</v>
      </c>
      <c r="AL111" s="919"/>
      <c r="AM111" s="919"/>
      <c r="AN111" s="919"/>
      <c r="AO111" s="920"/>
      <c r="AP111" s="922" t="s">
        <v>121</v>
      </c>
      <c r="AQ111" s="923"/>
      <c r="AR111" s="923"/>
      <c r="AS111" s="923"/>
      <c r="AT111" s="924"/>
      <c r="AU111" s="932"/>
      <c r="AV111" s="933"/>
      <c r="AW111" s="933"/>
      <c r="AX111" s="933"/>
      <c r="AY111" s="933"/>
      <c r="AZ111" s="815" t="s">
        <v>418</v>
      </c>
      <c r="BA111" s="752"/>
      <c r="BB111" s="752"/>
      <c r="BC111" s="752"/>
      <c r="BD111" s="752"/>
      <c r="BE111" s="752"/>
      <c r="BF111" s="752"/>
      <c r="BG111" s="752"/>
      <c r="BH111" s="752"/>
      <c r="BI111" s="752"/>
      <c r="BJ111" s="752"/>
      <c r="BK111" s="752"/>
      <c r="BL111" s="752"/>
      <c r="BM111" s="752"/>
      <c r="BN111" s="752"/>
      <c r="BO111" s="752"/>
      <c r="BP111" s="753"/>
      <c r="BQ111" s="816" t="s">
        <v>121</v>
      </c>
      <c r="BR111" s="817"/>
      <c r="BS111" s="817"/>
      <c r="BT111" s="817"/>
      <c r="BU111" s="817"/>
      <c r="BV111" s="817" t="s">
        <v>121</v>
      </c>
      <c r="BW111" s="817"/>
      <c r="BX111" s="817"/>
      <c r="BY111" s="817"/>
      <c r="BZ111" s="817"/>
      <c r="CA111" s="817" t="s">
        <v>121</v>
      </c>
      <c r="CB111" s="817"/>
      <c r="CC111" s="817"/>
      <c r="CD111" s="817"/>
      <c r="CE111" s="817"/>
      <c r="CF111" s="875" t="s">
        <v>121</v>
      </c>
      <c r="CG111" s="876"/>
      <c r="CH111" s="876"/>
      <c r="CI111" s="876"/>
      <c r="CJ111" s="876"/>
      <c r="CK111" s="927"/>
      <c r="CL111" s="821"/>
      <c r="CM111" s="815" t="s">
        <v>419</v>
      </c>
      <c r="CN111" s="752"/>
      <c r="CO111" s="752"/>
      <c r="CP111" s="752"/>
      <c r="CQ111" s="752"/>
      <c r="CR111" s="752"/>
      <c r="CS111" s="752"/>
      <c r="CT111" s="752"/>
      <c r="CU111" s="752"/>
      <c r="CV111" s="752"/>
      <c r="CW111" s="752"/>
      <c r="CX111" s="752"/>
      <c r="CY111" s="752"/>
      <c r="CZ111" s="752"/>
      <c r="DA111" s="752"/>
      <c r="DB111" s="752"/>
      <c r="DC111" s="752"/>
      <c r="DD111" s="752"/>
      <c r="DE111" s="752"/>
      <c r="DF111" s="753"/>
      <c r="DG111" s="816" t="s">
        <v>121</v>
      </c>
      <c r="DH111" s="817"/>
      <c r="DI111" s="817"/>
      <c r="DJ111" s="817"/>
      <c r="DK111" s="817"/>
      <c r="DL111" s="817" t="s">
        <v>121</v>
      </c>
      <c r="DM111" s="817"/>
      <c r="DN111" s="817"/>
      <c r="DO111" s="817"/>
      <c r="DP111" s="817"/>
      <c r="DQ111" s="817" t="s">
        <v>121</v>
      </c>
      <c r="DR111" s="817"/>
      <c r="DS111" s="817"/>
      <c r="DT111" s="817"/>
      <c r="DU111" s="817"/>
      <c r="DV111" s="794" t="s">
        <v>121</v>
      </c>
      <c r="DW111" s="794"/>
      <c r="DX111" s="794"/>
      <c r="DY111" s="794"/>
      <c r="DZ111" s="795"/>
    </row>
    <row r="112" spans="1:131" s="230" customFormat="1" ht="26.25" customHeight="1" x14ac:dyDescent="0.15">
      <c r="A112" s="912" t="s">
        <v>420</v>
      </c>
      <c r="B112" s="913"/>
      <c r="C112" s="752" t="s">
        <v>421</v>
      </c>
      <c r="D112" s="752"/>
      <c r="E112" s="752"/>
      <c r="F112" s="752"/>
      <c r="G112" s="752"/>
      <c r="H112" s="752"/>
      <c r="I112" s="752"/>
      <c r="J112" s="752"/>
      <c r="K112" s="752"/>
      <c r="L112" s="752"/>
      <c r="M112" s="752"/>
      <c r="N112" s="752"/>
      <c r="O112" s="752"/>
      <c r="P112" s="752"/>
      <c r="Q112" s="752"/>
      <c r="R112" s="752"/>
      <c r="S112" s="752"/>
      <c r="T112" s="752"/>
      <c r="U112" s="752"/>
      <c r="V112" s="752"/>
      <c r="W112" s="752"/>
      <c r="X112" s="752"/>
      <c r="Y112" s="752"/>
      <c r="Z112" s="753"/>
      <c r="AA112" s="779" t="s">
        <v>121</v>
      </c>
      <c r="AB112" s="780"/>
      <c r="AC112" s="780"/>
      <c r="AD112" s="780"/>
      <c r="AE112" s="781"/>
      <c r="AF112" s="782" t="s">
        <v>121</v>
      </c>
      <c r="AG112" s="780"/>
      <c r="AH112" s="780"/>
      <c r="AI112" s="780"/>
      <c r="AJ112" s="781"/>
      <c r="AK112" s="782" t="s">
        <v>121</v>
      </c>
      <c r="AL112" s="780"/>
      <c r="AM112" s="780"/>
      <c r="AN112" s="780"/>
      <c r="AO112" s="781"/>
      <c r="AP112" s="824" t="s">
        <v>121</v>
      </c>
      <c r="AQ112" s="825"/>
      <c r="AR112" s="825"/>
      <c r="AS112" s="825"/>
      <c r="AT112" s="826"/>
      <c r="AU112" s="932"/>
      <c r="AV112" s="933"/>
      <c r="AW112" s="933"/>
      <c r="AX112" s="933"/>
      <c r="AY112" s="933"/>
      <c r="AZ112" s="815" t="s">
        <v>422</v>
      </c>
      <c r="BA112" s="752"/>
      <c r="BB112" s="752"/>
      <c r="BC112" s="752"/>
      <c r="BD112" s="752"/>
      <c r="BE112" s="752"/>
      <c r="BF112" s="752"/>
      <c r="BG112" s="752"/>
      <c r="BH112" s="752"/>
      <c r="BI112" s="752"/>
      <c r="BJ112" s="752"/>
      <c r="BK112" s="752"/>
      <c r="BL112" s="752"/>
      <c r="BM112" s="752"/>
      <c r="BN112" s="752"/>
      <c r="BO112" s="752"/>
      <c r="BP112" s="753"/>
      <c r="BQ112" s="816">
        <v>3881963</v>
      </c>
      <c r="BR112" s="817"/>
      <c r="BS112" s="817"/>
      <c r="BT112" s="817"/>
      <c r="BU112" s="817"/>
      <c r="BV112" s="817">
        <v>3998603</v>
      </c>
      <c r="BW112" s="817"/>
      <c r="BX112" s="817"/>
      <c r="BY112" s="817"/>
      <c r="BZ112" s="817"/>
      <c r="CA112" s="817">
        <v>4152446</v>
      </c>
      <c r="CB112" s="817"/>
      <c r="CC112" s="817"/>
      <c r="CD112" s="817"/>
      <c r="CE112" s="817"/>
      <c r="CF112" s="875">
        <v>71.599999999999994</v>
      </c>
      <c r="CG112" s="876"/>
      <c r="CH112" s="876"/>
      <c r="CI112" s="876"/>
      <c r="CJ112" s="876"/>
      <c r="CK112" s="927"/>
      <c r="CL112" s="821"/>
      <c r="CM112" s="815" t="s">
        <v>423</v>
      </c>
      <c r="CN112" s="752"/>
      <c r="CO112" s="752"/>
      <c r="CP112" s="752"/>
      <c r="CQ112" s="752"/>
      <c r="CR112" s="752"/>
      <c r="CS112" s="752"/>
      <c r="CT112" s="752"/>
      <c r="CU112" s="752"/>
      <c r="CV112" s="752"/>
      <c r="CW112" s="752"/>
      <c r="CX112" s="752"/>
      <c r="CY112" s="752"/>
      <c r="CZ112" s="752"/>
      <c r="DA112" s="752"/>
      <c r="DB112" s="752"/>
      <c r="DC112" s="752"/>
      <c r="DD112" s="752"/>
      <c r="DE112" s="752"/>
      <c r="DF112" s="753"/>
      <c r="DG112" s="816" t="s">
        <v>121</v>
      </c>
      <c r="DH112" s="817"/>
      <c r="DI112" s="817"/>
      <c r="DJ112" s="817"/>
      <c r="DK112" s="817"/>
      <c r="DL112" s="817" t="s">
        <v>121</v>
      </c>
      <c r="DM112" s="817"/>
      <c r="DN112" s="817"/>
      <c r="DO112" s="817"/>
      <c r="DP112" s="817"/>
      <c r="DQ112" s="817" t="s">
        <v>121</v>
      </c>
      <c r="DR112" s="817"/>
      <c r="DS112" s="817"/>
      <c r="DT112" s="817"/>
      <c r="DU112" s="817"/>
      <c r="DV112" s="794" t="s">
        <v>121</v>
      </c>
      <c r="DW112" s="794"/>
      <c r="DX112" s="794"/>
      <c r="DY112" s="794"/>
      <c r="DZ112" s="795"/>
    </row>
    <row r="113" spans="1:130" s="230" customFormat="1" ht="26.25" customHeight="1" x14ac:dyDescent="0.15">
      <c r="A113" s="914"/>
      <c r="B113" s="915"/>
      <c r="C113" s="752" t="s">
        <v>424</v>
      </c>
      <c r="D113" s="752"/>
      <c r="E113" s="752"/>
      <c r="F113" s="752"/>
      <c r="G113" s="752"/>
      <c r="H113" s="752"/>
      <c r="I113" s="752"/>
      <c r="J113" s="752"/>
      <c r="K113" s="752"/>
      <c r="L113" s="752"/>
      <c r="M113" s="752"/>
      <c r="N113" s="752"/>
      <c r="O113" s="752"/>
      <c r="P113" s="752"/>
      <c r="Q113" s="752"/>
      <c r="R113" s="752"/>
      <c r="S113" s="752"/>
      <c r="T113" s="752"/>
      <c r="U113" s="752"/>
      <c r="V113" s="752"/>
      <c r="W113" s="752"/>
      <c r="X113" s="752"/>
      <c r="Y113" s="752"/>
      <c r="Z113" s="753"/>
      <c r="AA113" s="918">
        <v>136891</v>
      </c>
      <c r="AB113" s="919"/>
      <c r="AC113" s="919"/>
      <c r="AD113" s="919"/>
      <c r="AE113" s="920"/>
      <c r="AF113" s="921">
        <v>168267</v>
      </c>
      <c r="AG113" s="919"/>
      <c r="AH113" s="919"/>
      <c r="AI113" s="919"/>
      <c r="AJ113" s="920"/>
      <c r="AK113" s="921">
        <v>189749</v>
      </c>
      <c r="AL113" s="919"/>
      <c r="AM113" s="919"/>
      <c r="AN113" s="919"/>
      <c r="AO113" s="920"/>
      <c r="AP113" s="922">
        <v>3.3</v>
      </c>
      <c r="AQ113" s="923"/>
      <c r="AR113" s="923"/>
      <c r="AS113" s="923"/>
      <c r="AT113" s="924"/>
      <c r="AU113" s="932"/>
      <c r="AV113" s="933"/>
      <c r="AW113" s="933"/>
      <c r="AX113" s="933"/>
      <c r="AY113" s="933"/>
      <c r="AZ113" s="815" t="s">
        <v>425</v>
      </c>
      <c r="BA113" s="752"/>
      <c r="BB113" s="752"/>
      <c r="BC113" s="752"/>
      <c r="BD113" s="752"/>
      <c r="BE113" s="752"/>
      <c r="BF113" s="752"/>
      <c r="BG113" s="752"/>
      <c r="BH113" s="752"/>
      <c r="BI113" s="752"/>
      <c r="BJ113" s="752"/>
      <c r="BK113" s="752"/>
      <c r="BL113" s="752"/>
      <c r="BM113" s="752"/>
      <c r="BN113" s="752"/>
      <c r="BO113" s="752"/>
      <c r="BP113" s="753"/>
      <c r="BQ113" s="816">
        <v>286402</v>
      </c>
      <c r="BR113" s="817"/>
      <c r="BS113" s="817"/>
      <c r="BT113" s="817"/>
      <c r="BU113" s="817"/>
      <c r="BV113" s="817">
        <v>262382</v>
      </c>
      <c r="BW113" s="817"/>
      <c r="BX113" s="817"/>
      <c r="BY113" s="817"/>
      <c r="BZ113" s="817"/>
      <c r="CA113" s="817">
        <v>238987</v>
      </c>
      <c r="CB113" s="817"/>
      <c r="CC113" s="817"/>
      <c r="CD113" s="817"/>
      <c r="CE113" s="817"/>
      <c r="CF113" s="875">
        <v>4.0999999999999996</v>
      </c>
      <c r="CG113" s="876"/>
      <c r="CH113" s="876"/>
      <c r="CI113" s="876"/>
      <c r="CJ113" s="876"/>
      <c r="CK113" s="927"/>
      <c r="CL113" s="821"/>
      <c r="CM113" s="815" t="s">
        <v>426</v>
      </c>
      <c r="CN113" s="752"/>
      <c r="CO113" s="752"/>
      <c r="CP113" s="752"/>
      <c r="CQ113" s="752"/>
      <c r="CR113" s="752"/>
      <c r="CS113" s="752"/>
      <c r="CT113" s="752"/>
      <c r="CU113" s="752"/>
      <c r="CV113" s="752"/>
      <c r="CW113" s="752"/>
      <c r="CX113" s="752"/>
      <c r="CY113" s="752"/>
      <c r="CZ113" s="752"/>
      <c r="DA113" s="752"/>
      <c r="DB113" s="752"/>
      <c r="DC113" s="752"/>
      <c r="DD113" s="752"/>
      <c r="DE113" s="752"/>
      <c r="DF113" s="753"/>
      <c r="DG113" s="779" t="s">
        <v>121</v>
      </c>
      <c r="DH113" s="780"/>
      <c r="DI113" s="780"/>
      <c r="DJ113" s="780"/>
      <c r="DK113" s="781"/>
      <c r="DL113" s="782" t="s">
        <v>121</v>
      </c>
      <c r="DM113" s="780"/>
      <c r="DN113" s="780"/>
      <c r="DO113" s="780"/>
      <c r="DP113" s="781"/>
      <c r="DQ113" s="782" t="s">
        <v>121</v>
      </c>
      <c r="DR113" s="780"/>
      <c r="DS113" s="780"/>
      <c r="DT113" s="780"/>
      <c r="DU113" s="781"/>
      <c r="DV113" s="824" t="s">
        <v>121</v>
      </c>
      <c r="DW113" s="825"/>
      <c r="DX113" s="825"/>
      <c r="DY113" s="825"/>
      <c r="DZ113" s="826"/>
    </row>
    <row r="114" spans="1:130" s="230" customFormat="1" ht="26.25" customHeight="1" x14ac:dyDescent="0.15">
      <c r="A114" s="914"/>
      <c r="B114" s="915"/>
      <c r="C114" s="752" t="s">
        <v>427</v>
      </c>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3"/>
      <c r="AA114" s="779">
        <v>27875</v>
      </c>
      <c r="AB114" s="780"/>
      <c r="AC114" s="780"/>
      <c r="AD114" s="780"/>
      <c r="AE114" s="781"/>
      <c r="AF114" s="782">
        <v>27348</v>
      </c>
      <c r="AG114" s="780"/>
      <c r="AH114" s="780"/>
      <c r="AI114" s="780"/>
      <c r="AJ114" s="781"/>
      <c r="AK114" s="782">
        <v>26549</v>
      </c>
      <c r="AL114" s="780"/>
      <c r="AM114" s="780"/>
      <c r="AN114" s="780"/>
      <c r="AO114" s="781"/>
      <c r="AP114" s="824">
        <v>0.5</v>
      </c>
      <c r="AQ114" s="825"/>
      <c r="AR114" s="825"/>
      <c r="AS114" s="825"/>
      <c r="AT114" s="826"/>
      <c r="AU114" s="932"/>
      <c r="AV114" s="933"/>
      <c r="AW114" s="933"/>
      <c r="AX114" s="933"/>
      <c r="AY114" s="933"/>
      <c r="AZ114" s="815" t="s">
        <v>428</v>
      </c>
      <c r="BA114" s="752"/>
      <c r="BB114" s="752"/>
      <c r="BC114" s="752"/>
      <c r="BD114" s="752"/>
      <c r="BE114" s="752"/>
      <c r="BF114" s="752"/>
      <c r="BG114" s="752"/>
      <c r="BH114" s="752"/>
      <c r="BI114" s="752"/>
      <c r="BJ114" s="752"/>
      <c r="BK114" s="752"/>
      <c r="BL114" s="752"/>
      <c r="BM114" s="752"/>
      <c r="BN114" s="752"/>
      <c r="BO114" s="752"/>
      <c r="BP114" s="753"/>
      <c r="BQ114" s="816">
        <v>963423</v>
      </c>
      <c r="BR114" s="817"/>
      <c r="BS114" s="817"/>
      <c r="BT114" s="817"/>
      <c r="BU114" s="817"/>
      <c r="BV114" s="817">
        <v>912682</v>
      </c>
      <c r="BW114" s="817"/>
      <c r="BX114" s="817"/>
      <c r="BY114" s="817"/>
      <c r="BZ114" s="817"/>
      <c r="CA114" s="817">
        <v>847296</v>
      </c>
      <c r="CB114" s="817"/>
      <c r="CC114" s="817"/>
      <c r="CD114" s="817"/>
      <c r="CE114" s="817"/>
      <c r="CF114" s="875">
        <v>14.6</v>
      </c>
      <c r="CG114" s="876"/>
      <c r="CH114" s="876"/>
      <c r="CI114" s="876"/>
      <c r="CJ114" s="876"/>
      <c r="CK114" s="927"/>
      <c r="CL114" s="821"/>
      <c r="CM114" s="815" t="s">
        <v>429</v>
      </c>
      <c r="CN114" s="752"/>
      <c r="CO114" s="752"/>
      <c r="CP114" s="752"/>
      <c r="CQ114" s="752"/>
      <c r="CR114" s="752"/>
      <c r="CS114" s="752"/>
      <c r="CT114" s="752"/>
      <c r="CU114" s="752"/>
      <c r="CV114" s="752"/>
      <c r="CW114" s="752"/>
      <c r="CX114" s="752"/>
      <c r="CY114" s="752"/>
      <c r="CZ114" s="752"/>
      <c r="DA114" s="752"/>
      <c r="DB114" s="752"/>
      <c r="DC114" s="752"/>
      <c r="DD114" s="752"/>
      <c r="DE114" s="752"/>
      <c r="DF114" s="753"/>
      <c r="DG114" s="779" t="s">
        <v>121</v>
      </c>
      <c r="DH114" s="780"/>
      <c r="DI114" s="780"/>
      <c r="DJ114" s="780"/>
      <c r="DK114" s="781"/>
      <c r="DL114" s="782" t="s">
        <v>121</v>
      </c>
      <c r="DM114" s="780"/>
      <c r="DN114" s="780"/>
      <c r="DO114" s="780"/>
      <c r="DP114" s="781"/>
      <c r="DQ114" s="782" t="s">
        <v>121</v>
      </c>
      <c r="DR114" s="780"/>
      <c r="DS114" s="780"/>
      <c r="DT114" s="780"/>
      <c r="DU114" s="781"/>
      <c r="DV114" s="824" t="s">
        <v>121</v>
      </c>
      <c r="DW114" s="825"/>
      <c r="DX114" s="825"/>
      <c r="DY114" s="825"/>
      <c r="DZ114" s="826"/>
    </row>
    <row r="115" spans="1:130" s="230" customFormat="1" ht="26.25" customHeight="1" x14ac:dyDescent="0.15">
      <c r="A115" s="914"/>
      <c r="B115" s="915"/>
      <c r="C115" s="752" t="s">
        <v>430</v>
      </c>
      <c r="D115" s="752"/>
      <c r="E115" s="752"/>
      <c r="F115" s="752"/>
      <c r="G115" s="752"/>
      <c r="H115" s="752"/>
      <c r="I115" s="752"/>
      <c r="J115" s="752"/>
      <c r="K115" s="752"/>
      <c r="L115" s="752"/>
      <c r="M115" s="752"/>
      <c r="N115" s="752"/>
      <c r="O115" s="752"/>
      <c r="P115" s="752"/>
      <c r="Q115" s="752"/>
      <c r="R115" s="752"/>
      <c r="S115" s="752"/>
      <c r="T115" s="752"/>
      <c r="U115" s="752"/>
      <c r="V115" s="752"/>
      <c r="W115" s="752"/>
      <c r="X115" s="752"/>
      <c r="Y115" s="752"/>
      <c r="Z115" s="753"/>
      <c r="AA115" s="918" t="s">
        <v>121</v>
      </c>
      <c r="AB115" s="919"/>
      <c r="AC115" s="919"/>
      <c r="AD115" s="919"/>
      <c r="AE115" s="920"/>
      <c r="AF115" s="921" t="s">
        <v>121</v>
      </c>
      <c r="AG115" s="919"/>
      <c r="AH115" s="919"/>
      <c r="AI115" s="919"/>
      <c r="AJ115" s="920"/>
      <c r="AK115" s="921" t="s">
        <v>121</v>
      </c>
      <c r="AL115" s="919"/>
      <c r="AM115" s="919"/>
      <c r="AN115" s="919"/>
      <c r="AO115" s="920"/>
      <c r="AP115" s="922" t="s">
        <v>121</v>
      </c>
      <c r="AQ115" s="923"/>
      <c r="AR115" s="923"/>
      <c r="AS115" s="923"/>
      <c r="AT115" s="924"/>
      <c r="AU115" s="932"/>
      <c r="AV115" s="933"/>
      <c r="AW115" s="933"/>
      <c r="AX115" s="933"/>
      <c r="AY115" s="933"/>
      <c r="AZ115" s="815" t="s">
        <v>431</v>
      </c>
      <c r="BA115" s="752"/>
      <c r="BB115" s="752"/>
      <c r="BC115" s="752"/>
      <c r="BD115" s="752"/>
      <c r="BE115" s="752"/>
      <c r="BF115" s="752"/>
      <c r="BG115" s="752"/>
      <c r="BH115" s="752"/>
      <c r="BI115" s="752"/>
      <c r="BJ115" s="752"/>
      <c r="BK115" s="752"/>
      <c r="BL115" s="752"/>
      <c r="BM115" s="752"/>
      <c r="BN115" s="752"/>
      <c r="BO115" s="752"/>
      <c r="BP115" s="753"/>
      <c r="BQ115" s="816">
        <v>22265</v>
      </c>
      <c r="BR115" s="817"/>
      <c r="BS115" s="817"/>
      <c r="BT115" s="817"/>
      <c r="BU115" s="817"/>
      <c r="BV115" s="817">
        <v>22359</v>
      </c>
      <c r="BW115" s="817"/>
      <c r="BX115" s="817"/>
      <c r="BY115" s="817"/>
      <c r="BZ115" s="817"/>
      <c r="CA115" s="817">
        <v>24515</v>
      </c>
      <c r="CB115" s="817"/>
      <c r="CC115" s="817"/>
      <c r="CD115" s="817"/>
      <c r="CE115" s="817"/>
      <c r="CF115" s="875">
        <v>0.4</v>
      </c>
      <c r="CG115" s="876"/>
      <c r="CH115" s="876"/>
      <c r="CI115" s="876"/>
      <c r="CJ115" s="876"/>
      <c r="CK115" s="927"/>
      <c r="CL115" s="821"/>
      <c r="CM115" s="815" t="s">
        <v>432</v>
      </c>
      <c r="CN115" s="752"/>
      <c r="CO115" s="752"/>
      <c r="CP115" s="752"/>
      <c r="CQ115" s="752"/>
      <c r="CR115" s="752"/>
      <c r="CS115" s="752"/>
      <c r="CT115" s="752"/>
      <c r="CU115" s="752"/>
      <c r="CV115" s="752"/>
      <c r="CW115" s="752"/>
      <c r="CX115" s="752"/>
      <c r="CY115" s="752"/>
      <c r="CZ115" s="752"/>
      <c r="DA115" s="752"/>
      <c r="DB115" s="752"/>
      <c r="DC115" s="752"/>
      <c r="DD115" s="752"/>
      <c r="DE115" s="752"/>
      <c r="DF115" s="753"/>
      <c r="DG115" s="779" t="s">
        <v>121</v>
      </c>
      <c r="DH115" s="780"/>
      <c r="DI115" s="780"/>
      <c r="DJ115" s="780"/>
      <c r="DK115" s="781"/>
      <c r="DL115" s="782" t="s">
        <v>121</v>
      </c>
      <c r="DM115" s="780"/>
      <c r="DN115" s="780"/>
      <c r="DO115" s="780"/>
      <c r="DP115" s="781"/>
      <c r="DQ115" s="782" t="s">
        <v>121</v>
      </c>
      <c r="DR115" s="780"/>
      <c r="DS115" s="780"/>
      <c r="DT115" s="780"/>
      <c r="DU115" s="781"/>
      <c r="DV115" s="824" t="s">
        <v>121</v>
      </c>
      <c r="DW115" s="825"/>
      <c r="DX115" s="825"/>
      <c r="DY115" s="825"/>
      <c r="DZ115" s="826"/>
    </row>
    <row r="116" spans="1:130" s="230" customFormat="1" ht="26.25" customHeight="1" x14ac:dyDescent="0.15">
      <c r="A116" s="916"/>
      <c r="B116" s="917"/>
      <c r="C116" s="839" t="s">
        <v>433</v>
      </c>
      <c r="D116" s="839"/>
      <c r="E116" s="839"/>
      <c r="F116" s="839"/>
      <c r="G116" s="839"/>
      <c r="H116" s="839"/>
      <c r="I116" s="839"/>
      <c r="J116" s="839"/>
      <c r="K116" s="839"/>
      <c r="L116" s="839"/>
      <c r="M116" s="839"/>
      <c r="N116" s="839"/>
      <c r="O116" s="839"/>
      <c r="P116" s="839"/>
      <c r="Q116" s="839"/>
      <c r="R116" s="839"/>
      <c r="S116" s="839"/>
      <c r="T116" s="839"/>
      <c r="U116" s="839"/>
      <c r="V116" s="839"/>
      <c r="W116" s="839"/>
      <c r="X116" s="839"/>
      <c r="Y116" s="839"/>
      <c r="Z116" s="840"/>
      <c r="AA116" s="779" t="s">
        <v>121</v>
      </c>
      <c r="AB116" s="780"/>
      <c r="AC116" s="780"/>
      <c r="AD116" s="780"/>
      <c r="AE116" s="781"/>
      <c r="AF116" s="782" t="s">
        <v>121</v>
      </c>
      <c r="AG116" s="780"/>
      <c r="AH116" s="780"/>
      <c r="AI116" s="780"/>
      <c r="AJ116" s="781"/>
      <c r="AK116" s="782" t="s">
        <v>121</v>
      </c>
      <c r="AL116" s="780"/>
      <c r="AM116" s="780"/>
      <c r="AN116" s="780"/>
      <c r="AO116" s="781"/>
      <c r="AP116" s="824" t="s">
        <v>121</v>
      </c>
      <c r="AQ116" s="825"/>
      <c r="AR116" s="825"/>
      <c r="AS116" s="825"/>
      <c r="AT116" s="826"/>
      <c r="AU116" s="932"/>
      <c r="AV116" s="933"/>
      <c r="AW116" s="933"/>
      <c r="AX116" s="933"/>
      <c r="AY116" s="933"/>
      <c r="AZ116" s="909" t="s">
        <v>434</v>
      </c>
      <c r="BA116" s="910"/>
      <c r="BB116" s="910"/>
      <c r="BC116" s="910"/>
      <c r="BD116" s="910"/>
      <c r="BE116" s="910"/>
      <c r="BF116" s="910"/>
      <c r="BG116" s="910"/>
      <c r="BH116" s="910"/>
      <c r="BI116" s="910"/>
      <c r="BJ116" s="910"/>
      <c r="BK116" s="910"/>
      <c r="BL116" s="910"/>
      <c r="BM116" s="910"/>
      <c r="BN116" s="910"/>
      <c r="BO116" s="910"/>
      <c r="BP116" s="911"/>
      <c r="BQ116" s="816" t="s">
        <v>121</v>
      </c>
      <c r="BR116" s="817"/>
      <c r="BS116" s="817"/>
      <c r="BT116" s="817"/>
      <c r="BU116" s="817"/>
      <c r="BV116" s="817" t="s">
        <v>121</v>
      </c>
      <c r="BW116" s="817"/>
      <c r="BX116" s="817"/>
      <c r="BY116" s="817"/>
      <c r="BZ116" s="817"/>
      <c r="CA116" s="817" t="s">
        <v>121</v>
      </c>
      <c r="CB116" s="817"/>
      <c r="CC116" s="817"/>
      <c r="CD116" s="817"/>
      <c r="CE116" s="817"/>
      <c r="CF116" s="875" t="s">
        <v>121</v>
      </c>
      <c r="CG116" s="876"/>
      <c r="CH116" s="876"/>
      <c r="CI116" s="876"/>
      <c r="CJ116" s="876"/>
      <c r="CK116" s="927"/>
      <c r="CL116" s="821"/>
      <c r="CM116" s="815" t="s">
        <v>435</v>
      </c>
      <c r="CN116" s="752"/>
      <c r="CO116" s="752"/>
      <c r="CP116" s="752"/>
      <c r="CQ116" s="752"/>
      <c r="CR116" s="752"/>
      <c r="CS116" s="752"/>
      <c r="CT116" s="752"/>
      <c r="CU116" s="752"/>
      <c r="CV116" s="752"/>
      <c r="CW116" s="752"/>
      <c r="CX116" s="752"/>
      <c r="CY116" s="752"/>
      <c r="CZ116" s="752"/>
      <c r="DA116" s="752"/>
      <c r="DB116" s="752"/>
      <c r="DC116" s="752"/>
      <c r="DD116" s="752"/>
      <c r="DE116" s="752"/>
      <c r="DF116" s="753"/>
      <c r="DG116" s="779" t="s">
        <v>121</v>
      </c>
      <c r="DH116" s="780"/>
      <c r="DI116" s="780"/>
      <c r="DJ116" s="780"/>
      <c r="DK116" s="781"/>
      <c r="DL116" s="782" t="s">
        <v>121</v>
      </c>
      <c r="DM116" s="780"/>
      <c r="DN116" s="780"/>
      <c r="DO116" s="780"/>
      <c r="DP116" s="781"/>
      <c r="DQ116" s="782" t="s">
        <v>121</v>
      </c>
      <c r="DR116" s="780"/>
      <c r="DS116" s="780"/>
      <c r="DT116" s="780"/>
      <c r="DU116" s="781"/>
      <c r="DV116" s="824" t="s">
        <v>121</v>
      </c>
      <c r="DW116" s="825"/>
      <c r="DX116" s="825"/>
      <c r="DY116" s="825"/>
      <c r="DZ116" s="826"/>
    </row>
    <row r="117" spans="1:130" s="230" customFormat="1" ht="26.25" customHeight="1" x14ac:dyDescent="0.15">
      <c r="A117" s="895" t="s">
        <v>177</v>
      </c>
      <c r="B117" s="896"/>
      <c r="C117" s="896"/>
      <c r="D117" s="896"/>
      <c r="E117" s="896"/>
      <c r="F117" s="896"/>
      <c r="G117" s="896"/>
      <c r="H117" s="896"/>
      <c r="I117" s="896"/>
      <c r="J117" s="896"/>
      <c r="K117" s="896"/>
      <c r="L117" s="896"/>
      <c r="M117" s="896"/>
      <c r="N117" s="896"/>
      <c r="O117" s="896"/>
      <c r="P117" s="896"/>
      <c r="Q117" s="896"/>
      <c r="R117" s="896"/>
      <c r="S117" s="896"/>
      <c r="T117" s="896"/>
      <c r="U117" s="896"/>
      <c r="V117" s="896"/>
      <c r="W117" s="896"/>
      <c r="X117" s="896"/>
      <c r="Y117" s="877" t="s">
        <v>436</v>
      </c>
      <c r="Z117" s="897"/>
      <c r="AA117" s="902">
        <v>864761</v>
      </c>
      <c r="AB117" s="903"/>
      <c r="AC117" s="903"/>
      <c r="AD117" s="903"/>
      <c r="AE117" s="904"/>
      <c r="AF117" s="905">
        <v>903472</v>
      </c>
      <c r="AG117" s="903"/>
      <c r="AH117" s="903"/>
      <c r="AI117" s="903"/>
      <c r="AJ117" s="904"/>
      <c r="AK117" s="905">
        <v>1052996</v>
      </c>
      <c r="AL117" s="903"/>
      <c r="AM117" s="903"/>
      <c r="AN117" s="903"/>
      <c r="AO117" s="904"/>
      <c r="AP117" s="906"/>
      <c r="AQ117" s="907"/>
      <c r="AR117" s="907"/>
      <c r="AS117" s="907"/>
      <c r="AT117" s="908"/>
      <c r="AU117" s="932"/>
      <c r="AV117" s="933"/>
      <c r="AW117" s="933"/>
      <c r="AX117" s="933"/>
      <c r="AY117" s="933"/>
      <c r="AZ117" s="863" t="s">
        <v>437</v>
      </c>
      <c r="BA117" s="864"/>
      <c r="BB117" s="864"/>
      <c r="BC117" s="864"/>
      <c r="BD117" s="864"/>
      <c r="BE117" s="864"/>
      <c r="BF117" s="864"/>
      <c r="BG117" s="864"/>
      <c r="BH117" s="864"/>
      <c r="BI117" s="864"/>
      <c r="BJ117" s="864"/>
      <c r="BK117" s="864"/>
      <c r="BL117" s="864"/>
      <c r="BM117" s="864"/>
      <c r="BN117" s="864"/>
      <c r="BO117" s="864"/>
      <c r="BP117" s="865"/>
      <c r="BQ117" s="816" t="s">
        <v>121</v>
      </c>
      <c r="BR117" s="817"/>
      <c r="BS117" s="817"/>
      <c r="BT117" s="817"/>
      <c r="BU117" s="817"/>
      <c r="BV117" s="817" t="s">
        <v>121</v>
      </c>
      <c r="BW117" s="817"/>
      <c r="BX117" s="817"/>
      <c r="BY117" s="817"/>
      <c r="BZ117" s="817"/>
      <c r="CA117" s="817" t="s">
        <v>121</v>
      </c>
      <c r="CB117" s="817"/>
      <c r="CC117" s="817"/>
      <c r="CD117" s="817"/>
      <c r="CE117" s="817"/>
      <c r="CF117" s="875" t="s">
        <v>121</v>
      </c>
      <c r="CG117" s="876"/>
      <c r="CH117" s="876"/>
      <c r="CI117" s="876"/>
      <c r="CJ117" s="876"/>
      <c r="CK117" s="927"/>
      <c r="CL117" s="821"/>
      <c r="CM117" s="815" t="s">
        <v>438</v>
      </c>
      <c r="CN117" s="752"/>
      <c r="CO117" s="752"/>
      <c r="CP117" s="752"/>
      <c r="CQ117" s="752"/>
      <c r="CR117" s="752"/>
      <c r="CS117" s="752"/>
      <c r="CT117" s="752"/>
      <c r="CU117" s="752"/>
      <c r="CV117" s="752"/>
      <c r="CW117" s="752"/>
      <c r="CX117" s="752"/>
      <c r="CY117" s="752"/>
      <c r="CZ117" s="752"/>
      <c r="DA117" s="752"/>
      <c r="DB117" s="752"/>
      <c r="DC117" s="752"/>
      <c r="DD117" s="752"/>
      <c r="DE117" s="752"/>
      <c r="DF117" s="753"/>
      <c r="DG117" s="779" t="s">
        <v>121</v>
      </c>
      <c r="DH117" s="780"/>
      <c r="DI117" s="780"/>
      <c r="DJ117" s="780"/>
      <c r="DK117" s="781"/>
      <c r="DL117" s="782" t="s">
        <v>121</v>
      </c>
      <c r="DM117" s="780"/>
      <c r="DN117" s="780"/>
      <c r="DO117" s="780"/>
      <c r="DP117" s="781"/>
      <c r="DQ117" s="782" t="s">
        <v>121</v>
      </c>
      <c r="DR117" s="780"/>
      <c r="DS117" s="780"/>
      <c r="DT117" s="780"/>
      <c r="DU117" s="781"/>
      <c r="DV117" s="824" t="s">
        <v>121</v>
      </c>
      <c r="DW117" s="825"/>
      <c r="DX117" s="825"/>
      <c r="DY117" s="825"/>
      <c r="DZ117" s="826"/>
    </row>
    <row r="118" spans="1:130" s="230" customFormat="1" ht="26.25" customHeight="1" x14ac:dyDescent="0.15">
      <c r="A118" s="895" t="s">
        <v>412</v>
      </c>
      <c r="B118" s="896"/>
      <c r="C118" s="896"/>
      <c r="D118" s="896"/>
      <c r="E118" s="896"/>
      <c r="F118" s="896"/>
      <c r="G118" s="896"/>
      <c r="H118" s="896"/>
      <c r="I118" s="896"/>
      <c r="J118" s="896"/>
      <c r="K118" s="896"/>
      <c r="L118" s="896"/>
      <c r="M118" s="896"/>
      <c r="N118" s="896"/>
      <c r="O118" s="896"/>
      <c r="P118" s="896"/>
      <c r="Q118" s="896"/>
      <c r="R118" s="896"/>
      <c r="S118" s="896"/>
      <c r="T118" s="896"/>
      <c r="U118" s="896"/>
      <c r="V118" s="896"/>
      <c r="W118" s="896"/>
      <c r="X118" s="896"/>
      <c r="Y118" s="896"/>
      <c r="Z118" s="897"/>
      <c r="AA118" s="898" t="s">
        <v>409</v>
      </c>
      <c r="AB118" s="896"/>
      <c r="AC118" s="896"/>
      <c r="AD118" s="896"/>
      <c r="AE118" s="897"/>
      <c r="AF118" s="898" t="s">
        <v>410</v>
      </c>
      <c r="AG118" s="896"/>
      <c r="AH118" s="896"/>
      <c r="AI118" s="896"/>
      <c r="AJ118" s="897"/>
      <c r="AK118" s="898" t="s">
        <v>294</v>
      </c>
      <c r="AL118" s="896"/>
      <c r="AM118" s="896"/>
      <c r="AN118" s="896"/>
      <c r="AO118" s="897"/>
      <c r="AP118" s="899" t="s">
        <v>411</v>
      </c>
      <c r="AQ118" s="900"/>
      <c r="AR118" s="900"/>
      <c r="AS118" s="900"/>
      <c r="AT118" s="901"/>
      <c r="AU118" s="932"/>
      <c r="AV118" s="933"/>
      <c r="AW118" s="933"/>
      <c r="AX118" s="933"/>
      <c r="AY118" s="933"/>
      <c r="AZ118" s="838" t="s">
        <v>439</v>
      </c>
      <c r="BA118" s="839"/>
      <c r="BB118" s="839"/>
      <c r="BC118" s="839"/>
      <c r="BD118" s="839"/>
      <c r="BE118" s="839"/>
      <c r="BF118" s="839"/>
      <c r="BG118" s="839"/>
      <c r="BH118" s="839"/>
      <c r="BI118" s="839"/>
      <c r="BJ118" s="839"/>
      <c r="BK118" s="839"/>
      <c r="BL118" s="839"/>
      <c r="BM118" s="839"/>
      <c r="BN118" s="839"/>
      <c r="BO118" s="839"/>
      <c r="BP118" s="840"/>
      <c r="BQ118" s="879" t="s">
        <v>121</v>
      </c>
      <c r="BR118" s="845"/>
      <c r="BS118" s="845"/>
      <c r="BT118" s="845"/>
      <c r="BU118" s="845"/>
      <c r="BV118" s="845" t="s">
        <v>121</v>
      </c>
      <c r="BW118" s="845"/>
      <c r="BX118" s="845"/>
      <c r="BY118" s="845"/>
      <c r="BZ118" s="845"/>
      <c r="CA118" s="845" t="s">
        <v>121</v>
      </c>
      <c r="CB118" s="845"/>
      <c r="CC118" s="845"/>
      <c r="CD118" s="845"/>
      <c r="CE118" s="845"/>
      <c r="CF118" s="875" t="s">
        <v>121</v>
      </c>
      <c r="CG118" s="876"/>
      <c r="CH118" s="876"/>
      <c r="CI118" s="876"/>
      <c r="CJ118" s="876"/>
      <c r="CK118" s="927"/>
      <c r="CL118" s="821"/>
      <c r="CM118" s="815" t="s">
        <v>440</v>
      </c>
      <c r="CN118" s="752"/>
      <c r="CO118" s="752"/>
      <c r="CP118" s="752"/>
      <c r="CQ118" s="752"/>
      <c r="CR118" s="752"/>
      <c r="CS118" s="752"/>
      <c r="CT118" s="752"/>
      <c r="CU118" s="752"/>
      <c r="CV118" s="752"/>
      <c r="CW118" s="752"/>
      <c r="CX118" s="752"/>
      <c r="CY118" s="752"/>
      <c r="CZ118" s="752"/>
      <c r="DA118" s="752"/>
      <c r="DB118" s="752"/>
      <c r="DC118" s="752"/>
      <c r="DD118" s="752"/>
      <c r="DE118" s="752"/>
      <c r="DF118" s="753"/>
      <c r="DG118" s="779" t="s">
        <v>121</v>
      </c>
      <c r="DH118" s="780"/>
      <c r="DI118" s="780"/>
      <c r="DJ118" s="780"/>
      <c r="DK118" s="781"/>
      <c r="DL118" s="782" t="s">
        <v>121</v>
      </c>
      <c r="DM118" s="780"/>
      <c r="DN118" s="780"/>
      <c r="DO118" s="780"/>
      <c r="DP118" s="781"/>
      <c r="DQ118" s="782" t="s">
        <v>121</v>
      </c>
      <c r="DR118" s="780"/>
      <c r="DS118" s="780"/>
      <c r="DT118" s="780"/>
      <c r="DU118" s="781"/>
      <c r="DV118" s="824" t="s">
        <v>121</v>
      </c>
      <c r="DW118" s="825"/>
      <c r="DX118" s="825"/>
      <c r="DY118" s="825"/>
      <c r="DZ118" s="826"/>
    </row>
    <row r="119" spans="1:130" s="230" customFormat="1" ht="26.25" customHeight="1" x14ac:dyDescent="0.15">
      <c r="A119" s="818" t="s">
        <v>415</v>
      </c>
      <c r="B119" s="819"/>
      <c r="C119" s="860" t="s">
        <v>416</v>
      </c>
      <c r="D119" s="808"/>
      <c r="E119" s="808"/>
      <c r="F119" s="808"/>
      <c r="G119" s="808"/>
      <c r="H119" s="808"/>
      <c r="I119" s="808"/>
      <c r="J119" s="808"/>
      <c r="K119" s="808"/>
      <c r="L119" s="808"/>
      <c r="M119" s="808"/>
      <c r="N119" s="808"/>
      <c r="O119" s="808"/>
      <c r="P119" s="808"/>
      <c r="Q119" s="808"/>
      <c r="R119" s="808"/>
      <c r="S119" s="808"/>
      <c r="T119" s="808"/>
      <c r="U119" s="808"/>
      <c r="V119" s="808"/>
      <c r="W119" s="808"/>
      <c r="X119" s="808"/>
      <c r="Y119" s="808"/>
      <c r="Z119" s="809"/>
      <c r="AA119" s="888" t="s">
        <v>121</v>
      </c>
      <c r="AB119" s="889"/>
      <c r="AC119" s="889"/>
      <c r="AD119" s="889"/>
      <c r="AE119" s="890"/>
      <c r="AF119" s="891" t="s">
        <v>121</v>
      </c>
      <c r="AG119" s="889"/>
      <c r="AH119" s="889"/>
      <c r="AI119" s="889"/>
      <c r="AJ119" s="890"/>
      <c r="AK119" s="891" t="s">
        <v>121</v>
      </c>
      <c r="AL119" s="889"/>
      <c r="AM119" s="889"/>
      <c r="AN119" s="889"/>
      <c r="AO119" s="890"/>
      <c r="AP119" s="892" t="s">
        <v>121</v>
      </c>
      <c r="AQ119" s="893"/>
      <c r="AR119" s="893"/>
      <c r="AS119" s="893"/>
      <c r="AT119" s="894"/>
      <c r="AU119" s="934"/>
      <c r="AV119" s="935"/>
      <c r="AW119" s="935"/>
      <c r="AX119" s="935"/>
      <c r="AY119" s="935"/>
      <c r="AZ119" s="251" t="s">
        <v>177</v>
      </c>
      <c r="BA119" s="251"/>
      <c r="BB119" s="251"/>
      <c r="BC119" s="251"/>
      <c r="BD119" s="251"/>
      <c r="BE119" s="251"/>
      <c r="BF119" s="251"/>
      <c r="BG119" s="251"/>
      <c r="BH119" s="251"/>
      <c r="BI119" s="251"/>
      <c r="BJ119" s="251"/>
      <c r="BK119" s="251"/>
      <c r="BL119" s="251"/>
      <c r="BM119" s="251"/>
      <c r="BN119" s="251"/>
      <c r="BO119" s="877" t="s">
        <v>441</v>
      </c>
      <c r="BP119" s="878"/>
      <c r="BQ119" s="879">
        <v>13200990</v>
      </c>
      <c r="BR119" s="845"/>
      <c r="BS119" s="845"/>
      <c r="BT119" s="845"/>
      <c r="BU119" s="845"/>
      <c r="BV119" s="845">
        <v>12868209</v>
      </c>
      <c r="BW119" s="845"/>
      <c r="BX119" s="845"/>
      <c r="BY119" s="845"/>
      <c r="BZ119" s="845"/>
      <c r="CA119" s="845">
        <v>12747062</v>
      </c>
      <c r="CB119" s="845"/>
      <c r="CC119" s="845"/>
      <c r="CD119" s="845"/>
      <c r="CE119" s="845"/>
      <c r="CF119" s="748"/>
      <c r="CG119" s="749"/>
      <c r="CH119" s="749"/>
      <c r="CI119" s="749"/>
      <c r="CJ119" s="834"/>
      <c r="CK119" s="928"/>
      <c r="CL119" s="823"/>
      <c r="CM119" s="838" t="s">
        <v>442</v>
      </c>
      <c r="CN119" s="839"/>
      <c r="CO119" s="839"/>
      <c r="CP119" s="839"/>
      <c r="CQ119" s="839"/>
      <c r="CR119" s="839"/>
      <c r="CS119" s="839"/>
      <c r="CT119" s="839"/>
      <c r="CU119" s="839"/>
      <c r="CV119" s="839"/>
      <c r="CW119" s="839"/>
      <c r="CX119" s="839"/>
      <c r="CY119" s="839"/>
      <c r="CZ119" s="839"/>
      <c r="DA119" s="839"/>
      <c r="DB119" s="839"/>
      <c r="DC119" s="839"/>
      <c r="DD119" s="839"/>
      <c r="DE119" s="839"/>
      <c r="DF119" s="840"/>
      <c r="DG119" s="763" t="s">
        <v>121</v>
      </c>
      <c r="DH119" s="764"/>
      <c r="DI119" s="764"/>
      <c r="DJ119" s="764"/>
      <c r="DK119" s="765"/>
      <c r="DL119" s="766" t="s">
        <v>121</v>
      </c>
      <c r="DM119" s="764"/>
      <c r="DN119" s="764"/>
      <c r="DO119" s="764"/>
      <c r="DP119" s="765"/>
      <c r="DQ119" s="766" t="s">
        <v>121</v>
      </c>
      <c r="DR119" s="764"/>
      <c r="DS119" s="764"/>
      <c r="DT119" s="764"/>
      <c r="DU119" s="765"/>
      <c r="DV119" s="848" t="s">
        <v>121</v>
      </c>
      <c r="DW119" s="849"/>
      <c r="DX119" s="849"/>
      <c r="DY119" s="849"/>
      <c r="DZ119" s="850"/>
    </row>
    <row r="120" spans="1:130" s="230" customFormat="1" ht="26.25" customHeight="1" x14ac:dyDescent="0.15">
      <c r="A120" s="820"/>
      <c r="B120" s="821"/>
      <c r="C120" s="815" t="s">
        <v>419</v>
      </c>
      <c r="D120" s="752"/>
      <c r="E120" s="752"/>
      <c r="F120" s="752"/>
      <c r="G120" s="752"/>
      <c r="H120" s="752"/>
      <c r="I120" s="752"/>
      <c r="J120" s="752"/>
      <c r="K120" s="752"/>
      <c r="L120" s="752"/>
      <c r="M120" s="752"/>
      <c r="N120" s="752"/>
      <c r="O120" s="752"/>
      <c r="P120" s="752"/>
      <c r="Q120" s="752"/>
      <c r="R120" s="752"/>
      <c r="S120" s="752"/>
      <c r="T120" s="752"/>
      <c r="U120" s="752"/>
      <c r="V120" s="752"/>
      <c r="W120" s="752"/>
      <c r="X120" s="752"/>
      <c r="Y120" s="752"/>
      <c r="Z120" s="753"/>
      <c r="AA120" s="779" t="s">
        <v>121</v>
      </c>
      <c r="AB120" s="780"/>
      <c r="AC120" s="780"/>
      <c r="AD120" s="780"/>
      <c r="AE120" s="781"/>
      <c r="AF120" s="782" t="s">
        <v>121</v>
      </c>
      <c r="AG120" s="780"/>
      <c r="AH120" s="780"/>
      <c r="AI120" s="780"/>
      <c r="AJ120" s="781"/>
      <c r="AK120" s="782" t="s">
        <v>121</v>
      </c>
      <c r="AL120" s="780"/>
      <c r="AM120" s="780"/>
      <c r="AN120" s="780"/>
      <c r="AO120" s="781"/>
      <c r="AP120" s="824" t="s">
        <v>121</v>
      </c>
      <c r="AQ120" s="825"/>
      <c r="AR120" s="825"/>
      <c r="AS120" s="825"/>
      <c r="AT120" s="826"/>
      <c r="AU120" s="880" t="s">
        <v>443</v>
      </c>
      <c r="AV120" s="881"/>
      <c r="AW120" s="881"/>
      <c r="AX120" s="881"/>
      <c r="AY120" s="882"/>
      <c r="AZ120" s="860" t="s">
        <v>444</v>
      </c>
      <c r="BA120" s="808"/>
      <c r="BB120" s="808"/>
      <c r="BC120" s="808"/>
      <c r="BD120" s="808"/>
      <c r="BE120" s="808"/>
      <c r="BF120" s="808"/>
      <c r="BG120" s="808"/>
      <c r="BH120" s="808"/>
      <c r="BI120" s="808"/>
      <c r="BJ120" s="808"/>
      <c r="BK120" s="808"/>
      <c r="BL120" s="808"/>
      <c r="BM120" s="808"/>
      <c r="BN120" s="808"/>
      <c r="BO120" s="808"/>
      <c r="BP120" s="809"/>
      <c r="BQ120" s="861">
        <v>6003127</v>
      </c>
      <c r="BR120" s="842"/>
      <c r="BS120" s="842"/>
      <c r="BT120" s="842"/>
      <c r="BU120" s="842"/>
      <c r="BV120" s="842">
        <v>6600077</v>
      </c>
      <c r="BW120" s="842"/>
      <c r="BX120" s="842"/>
      <c r="BY120" s="842"/>
      <c r="BZ120" s="842"/>
      <c r="CA120" s="842">
        <v>6519898</v>
      </c>
      <c r="CB120" s="842"/>
      <c r="CC120" s="842"/>
      <c r="CD120" s="842"/>
      <c r="CE120" s="842"/>
      <c r="CF120" s="866">
        <v>112.4</v>
      </c>
      <c r="CG120" s="867"/>
      <c r="CH120" s="867"/>
      <c r="CI120" s="867"/>
      <c r="CJ120" s="867"/>
      <c r="CK120" s="868" t="s">
        <v>445</v>
      </c>
      <c r="CL120" s="852"/>
      <c r="CM120" s="852"/>
      <c r="CN120" s="852"/>
      <c r="CO120" s="853"/>
      <c r="CP120" s="872" t="s">
        <v>394</v>
      </c>
      <c r="CQ120" s="873"/>
      <c r="CR120" s="873"/>
      <c r="CS120" s="873"/>
      <c r="CT120" s="873"/>
      <c r="CU120" s="873"/>
      <c r="CV120" s="873"/>
      <c r="CW120" s="873"/>
      <c r="CX120" s="873"/>
      <c r="CY120" s="873"/>
      <c r="CZ120" s="873"/>
      <c r="DA120" s="873"/>
      <c r="DB120" s="873"/>
      <c r="DC120" s="873"/>
      <c r="DD120" s="873"/>
      <c r="DE120" s="873"/>
      <c r="DF120" s="874"/>
      <c r="DG120" s="861">
        <v>2269728</v>
      </c>
      <c r="DH120" s="842"/>
      <c r="DI120" s="842"/>
      <c r="DJ120" s="842"/>
      <c r="DK120" s="842"/>
      <c r="DL120" s="842">
        <v>2441021</v>
      </c>
      <c r="DM120" s="842"/>
      <c r="DN120" s="842"/>
      <c r="DO120" s="842"/>
      <c r="DP120" s="842"/>
      <c r="DQ120" s="842">
        <v>2663487</v>
      </c>
      <c r="DR120" s="842"/>
      <c r="DS120" s="842"/>
      <c r="DT120" s="842"/>
      <c r="DU120" s="842"/>
      <c r="DV120" s="843">
        <v>45.9</v>
      </c>
      <c r="DW120" s="843"/>
      <c r="DX120" s="843"/>
      <c r="DY120" s="843"/>
      <c r="DZ120" s="844"/>
    </row>
    <row r="121" spans="1:130" s="230" customFormat="1" ht="26.25" customHeight="1" x14ac:dyDescent="0.15">
      <c r="A121" s="820"/>
      <c r="B121" s="821"/>
      <c r="C121" s="863" t="s">
        <v>446</v>
      </c>
      <c r="D121" s="864"/>
      <c r="E121" s="864"/>
      <c r="F121" s="864"/>
      <c r="G121" s="864"/>
      <c r="H121" s="864"/>
      <c r="I121" s="864"/>
      <c r="J121" s="864"/>
      <c r="K121" s="864"/>
      <c r="L121" s="864"/>
      <c r="M121" s="864"/>
      <c r="N121" s="864"/>
      <c r="O121" s="864"/>
      <c r="P121" s="864"/>
      <c r="Q121" s="864"/>
      <c r="R121" s="864"/>
      <c r="S121" s="864"/>
      <c r="T121" s="864"/>
      <c r="U121" s="864"/>
      <c r="V121" s="864"/>
      <c r="W121" s="864"/>
      <c r="X121" s="864"/>
      <c r="Y121" s="864"/>
      <c r="Z121" s="865"/>
      <c r="AA121" s="779" t="s">
        <v>121</v>
      </c>
      <c r="AB121" s="780"/>
      <c r="AC121" s="780"/>
      <c r="AD121" s="780"/>
      <c r="AE121" s="781"/>
      <c r="AF121" s="782" t="s">
        <v>121</v>
      </c>
      <c r="AG121" s="780"/>
      <c r="AH121" s="780"/>
      <c r="AI121" s="780"/>
      <c r="AJ121" s="781"/>
      <c r="AK121" s="782" t="s">
        <v>121</v>
      </c>
      <c r="AL121" s="780"/>
      <c r="AM121" s="780"/>
      <c r="AN121" s="780"/>
      <c r="AO121" s="781"/>
      <c r="AP121" s="824" t="s">
        <v>121</v>
      </c>
      <c r="AQ121" s="825"/>
      <c r="AR121" s="825"/>
      <c r="AS121" s="825"/>
      <c r="AT121" s="826"/>
      <c r="AU121" s="883"/>
      <c r="AV121" s="884"/>
      <c r="AW121" s="884"/>
      <c r="AX121" s="884"/>
      <c r="AY121" s="885"/>
      <c r="AZ121" s="815" t="s">
        <v>447</v>
      </c>
      <c r="BA121" s="752"/>
      <c r="BB121" s="752"/>
      <c r="BC121" s="752"/>
      <c r="BD121" s="752"/>
      <c r="BE121" s="752"/>
      <c r="BF121" s="752"/>
      <c r="BG121" s="752"/>
      <c r="BH121" s="752"/>
      <c r="BI121" s="752"/>
      <c r="BJ121" s="752"/>
      <c r="BK121" s="752"/>
      <c r="BL121" s="752"/>
      <c r="BM121" s="752"/>
      <c r="BN121" s="752"/>
      <c r="BO121" s="752"/>
      <c r="BP121" s="753"/>
      <c r="BQ121" s="816">
        <v>34200</v>
      </c>
      <c r="BR121" s="817"/>
      <c r="BS121" s="817"/>
      <c r="BT121" s="817"/>
      <c r="BU121" s="817"/>
      <c r="BV121" s="817">
        <v>34200</v>
      </c>
      <c r="BW121" s="817"/>
      <c r="BX121" s="817"/>
      <c r="BY121" s="817"/>
      <c r="BZ121" s="817"/>
      <c r="CA121" s="817">
        <v>36300</v>
      </c>
      <c r="CB121" s="817"/>
      <c r="CC121" s="817"/>
      <c r="CD121" s="817"/>
      <c r="CE121" s="817"/>
      <c r="CF121" s="875">
        <v>0.6</v>
      </c>
      <c r="CG121" s="876"/>
      <c r="CH121" s="876"/>
      <c r="CI121" s="876"/>
      <c r="CJ121" s="876"/>
      <c r="CK121" s="869"/>
      <c r="CL121" s="855"/>
      <c r="CM121" s="855"/>
      <c r="CN121" s="855"/>
      <c r="CO121" s="856"/>
      <c r="CP121" s="835" t="s">
        <v>392</v>
      </c>
      <c r="CQ121" s="836"/>
      <c r="CR121" s="836"/>
      <c r="CS121" s="836"/>
      <c r="CT121" s="836"/>
      <c r="CU121" s="836"/>
      <c r="CV121" s="836"/>
      <c r="CW121" s="836"/>
      <c r="CX121" s="836"/>
      <c r="CY121" s="836"/>
      <c r="CZ121" s="836"/>
      <c r="DA121" s="836"/>
      <c r="DB121" s="836"/>
      <c r="DC121" s="836"/>
      <c r="DD121" s="836"/>
      <c r="DE121" s="836"/>
      <c r="DF121" s="837"/>
      <c r="DG121" s="816">
        <v>1612235</v>
      </c>
      <c r="DH121" s="817"/>
      <c r="DI121" s="817"/>
      <c r="DJ121" s="817"/>
      <c r="DK121" s="817"/>
      <c r="DL121" s="817">
        <v>1557582</v>
      </c>
      <c r="DM121" s="817"/>
      <c r="DN121" s="817"/>
      <c r="DO121" s="817"/>
      <c r="DP121" s="817"/>
      <c r="DQ121" s="817">
        <v>1488959</v>
      </c>
      <c r="DR121" s="817"/>
      <c r="DS121" s="817"/>
      <c r="DT121" s="817"/>
      <c r="DU121" s="817"/>
      <c r="DV121" s="794">
        <v>25.7</v>
      </c>
      <c r="DW121" s="794"/>
      <c r="DX121" s="794"/>
      <c r="DY121" s="794"/>
      <c r="DZ121" s="795"/>
    </row>
    <row r="122" spans="1:130" s="230" customFormat="1" ht="26.25" customHeight="1" x14ac:dyDescent="0.15">
      <c r="A122" s="820"/>
      <c r="B122" s="821"/>
      <c r="C122" s="815" t="s">
        <v>429</v>
      </c>
      <c r="D122" s="752"/>
      <c r="E122" s="752"/>
      <c r="F122" s="752"/>
      <c r="G122" s="752"/>
      <c r="H122" s="752"/>
      <c r="I122" s="752"/>
      <c r="J122" s="752"/>
      <c r="K122" s="752"/>
      <c r="L122" s="752"/>
      <c r="M122" s="752"/>
      <c r="N122" s="752"/>
      <c r="O122" s="752"/>
      <c r="P122" s="752"/>
      <c r="Q122" s="752"/>
      <c r="R122" s="752"/>
      <c r="S122" s="752"/>
      <c r="T122" s="752"/>
      <c r="U122" s="752"/>
      <c r="V122" s="752"/>
      <c r="W122" s="752"/>
      <c r="X122" s="752"/>
      <c r="Y122" s="752"/>
      <c r="Z122" s="753"/>
      <c r="AA122" s="779" t="s">
        <v>121</v>
      </c>
      <c r="AB122" s="780"/>
      <c r="AC122" s="780"/>
      <c r="AD122" s="780"/>
      <c r="AE122" s="781"/>
      <c r="AF122" s="782" t="s">
        <v>121</v>
      </c>
      <c r="AG122" s="780"/>
      <c r="AH122" s="780"/>
      <c r="AI122" s="780"/>
      <c r="AJ122" s="781"/>
      <c r="AK122" s="782" t="s">
        <v>121</v>
      </c>
      <c r="AL122" s="780"/>
      <c r="AM122" s="780"/>
      <c r="AN122" s="780"/>
      <c r="AO122" s="781"/>
      <c r="AP122" s="824" t="s">
        <v>121</v>
      </c>
      <c r="AQ122" s="825"/>
      <c r="AR122" s="825"/>
      <c r="AS122" s="825"/>
      <c r="AT122" s="826"/>
      <c r="AU122" s="883"/>
      <c r="AV122" s="884"/>
      <c r="AW122" s="884"/>
      <c r="AX122" s="884"/>
      <c r="AY122" s="885"/>
      <c r="AZ122" s="838" t="s">
        <v>448</v>
      </c>
      <c r="BA122" s="839"/>
      <c r="BB122" s="839"/>
      <c r="BC122" s="839"/>
      <c r="BD122" s="839"/>
      <c r="BE122" s="839"/>
      <c r="BF122" s="839"/>
      <c r="BG122" s="839"/>
      <c r="BH122" s="839"/>
      <c r="BI122" s="839"/>
      <c r="BJ122" s="839"/>
      <c r="BK122" s="839"/>
      <c r="BL122" s="839"/>
      <c r="BM122" s="839"/>
      <c r="BN122" s="839"/>
      <c r="BO122" s="839"/>
      <c r="BP122" s="840"/>
      <c r="BQ122" s="879">
        <v>7632194</v>
      </c>
      <c r="BR122" s="845"/>
      <c r="BS122" s="845"/>
      <c r="BT122" s="845"/>
      <c r="BU122" s="845"/>
      <c r="BV122" s="845">
        <v>7557014</v>
      </c>
      <c r="BW122" s="845"/>
      <c r="BX122" s="845"/>
      <c r="BY122" s="845"/>
      <c r="BZ122" s="845"/>
      <c r="CA122" s="845">
        <v>7291331</v>
      </c>
      <c r="CB122" s="845"/>
      <c r="CC122" s="845"/>
      <c r="CD122" s="845"/>
      <c r="CE122" s="845"/>
      <c r="CF122" s="846">
        <v>125.7</v>
      </c>
      <c r="CG122" s="847"/>
      <c r="CH122" s="847"/>
      <c r="CI122" s="847"/>
      <c r="CJ122" s="847"/>
      <c r="CK122" s="869"/>
      <c r="CL122" s="855"/>
      <c r="CM122" s="855"/>
      <c r="CN122" s="855"/>
      <c r="CO122" s="856"/>
      <c r="CP122" s="835" t="s">
        <v>389</v>
      </c>
      <c r="CQ122" s="836"/>
      <c r="CR122" s="836"/>
      <c r="CS122" s="836"/>
      <c r="CT122" s="836"/>
      <c r="CU122" s="836"/>
      <c r="CV122" s="836"/>
      <c r="CW122" s="836"/>
      <c r="CX122" s="836"/>
      <c r="CY122" s="836"/>
      <c r="CZ122" s="836"/>
      <c r="DA122" s="836"/>
      <c r="DB122" s="836"/>
      <c r="DC122" s="836"/>
      <c r="DD122" s="836"/>
      <c r="DE122" s="836"/>
      <c r="DF122" s="837"/>
      <c r="DG122" s="816" t="s">
        <v>121</v>
      </c>
      <c r="DH122" s="817"/>
      <c r="DI122" s="817"/>
      <c r="DJ122" s="817"/>
      <c r="DK122" s="817"/>
      <c r="DL122" s="817" t="s">
        <v>121</v>
      </c>
      <c r="DM122" s="817"/>
      <c r="DN122" s="817"/>
      <c r="DO122" s="817"/>
      <c r="DP122" s="817"/>
      <c r="DQ122" s="817" t="s">
        <v>121</v>
      </c>
      <c r="DR122" s="817"/>
      <c r="DS122" s="817"/>
      <c r="DT122" s="817"/>
      <c r="DU122" s="817"/>
      <c r="DV122" s="794" t="s">
        <v>121</v>
      </c>
      <c r="DW122" s="794"/>
      <c r="DX122" s="794"/>
      <c r="DY122" s="794"/>
      <c r="DZ122" s="795"/>
    </row>
    <row r="123" spans="1:130" s="230" customFormat="1" ht="26.25" customHeight="1" x14ac:dyDescent="0.15">
      <c r="A123" s="820"/>
      <c r="B123" s="821"/>
      <c r="C123" s="815" t="s">
        <v>435</v>
      </c>
      <c r="D123" s="752"/>
      <c r="E123" s="752"/>
      <c r="F123" s="752"/>
      <c r="G123" s="752"/>
      <c r="H123" s="752"/>
      <c r="I123" s="752"/>
      <c r="J123" s="752"/>
      <c r="K123" s="752"/>
      <c r="L123" s="752"/>
      <c r="M123" s="752"/>
      <c r="N123" s="752"/>
      <c r="O123" s="752"/>
      <c r="P123" s="752"/>
      <c r="Q123" s="752"/>
      <c r="R123" s="752"/>
      <c r="S123" s="752"/>
      <c r="T123" s="752"/>
      <c r="U123" s="752"/>
      <c r="V123" s="752"/>
      <c r="W123" s="752"/>
      <c r="X123" s="752"/>
      <c r="Y123" s="752"/>
      <c r="Z123" s="753"/>
      <c r="AA123" s="779" t="s">
        <v>121</v>
      </c>
      <c r="AB123" s="780"/>
      <c r="AC123" s="780"/>
      <c r="AD123" s="780"/>
      <c r="AE123" s="781"/>
      <c r="AF123" s="782" t="s">
        <v>121</v>
      </c>
      <c r="AG123" s="780"/>
      <c r="AH123" s="780"/>
      <c r="AI123" s="780"/>
      <c r="AJ123" s="781"/>
      <c r="AK123" s="782" t="s">
        <v>121</v>
      </c>
      <c r="AL123" s="780"/>
      <c r="AM123" s="780"/>
      <c r="AN123" s="780"/>
      <c r="AO123" s="781"/>
      <c r="AP123" s="824" t="s">
        <v>121</v>
      </c>
      <c r="AQ123" s="825"/>
      <c r="AR123" s="825"/>
      <c r="AS123" s="825"/>
      <c r="AT123" s="826"/>
      <c r="AU123" s="886"/>
      <c r="AV123" s="887"/>
      <c r="AW123" s="887"/>
      <c r="AX123" s="887"/>
      <c r="AY123" s="887"/>
      <c r="AZ123" s="251" t="s">
        <v>177</v>
      </c>
      <c r="BA123" s="251"/>
      <c r="BB123" s="251"/>
      <c r="BC123" s="251"/>
      <c r="BD123" s="251"/>
      <c r="BE123" s="251"/>
      <c r="BF123" s="251"/>
      <c r="BG123" s="251"/>
      <c r="BH123" s="251"/>
      <c r="BI123" s="251"/>
      <c r="BJ123" s="251"/>
      <c r="BK123" s="251"/>
      <c r="BL123" s="251"/>
      <c r="BM123" s="251"/>
      <c r="BN123" s="251"/>
      <c r="BO123" s="877" t="s">
        <v>449</v>
      </c>
      <c r="BP123" s="878"/>
      <c r="BQ123" s="832">
        <v>13669521</v>
      </c>
      <c r="BR123" s="833"/>
      <c r="BS123" s="833"/>
      <c r="BT123" s="833"/>
      <c r="BU123" s="833"/>
      <c r="BV123" s="833">
        <v>14191291</v>
      </c>
      <c r="BW123" s="833"/>
      <c r="BX123" s="833"/>
      <c r="BY123" s="833"/>
      <c r="BZ123" s="833"/>
      <c r="CA123" s="833">
        <v>13847529</v>
      </c>
      <c r="CB123" s="833"/>
      <c r="CC123" s="833"/>
      <c r="CD123" s="833"/>
      <c r="CE123" s="833"/>
      <c r="CF123" s="748"/>
      <c r="CG123" s="749"/>
      <c r="CH123" s="749"/>
      <c r="CI123" s="749"/>
      <c r="CJ123" s="834"/>
      <c r="CK123" s="869"/>
      <c r="CL123" s="855"/>
      <c r="CM123" s="855"/>
      <c r="CN123" s="855"/>
      <c r="CO123" s="856"/>
      <c r="CP123" s="835" t="s">
        <v>391</v>
      </c>
      <c r="CQ123" s="836"/>
      <c r="CR123" s="836"/>
      <c r="CS123" s="836"/>
      <c r="CT123" s="836"/>
      <c r="CU123" s="836"/>
      <c r="CV123" s="836"/>
      <c r="CW123" s="836"/>
      <c r="CX123" s="836"/>
      <c r="CY123" s="836"/>
      <c r="CZ123" s="836"/>
      <c r="DA123" s="836"/>
      <c r="DB123" s="836"/>
      <c r="DC123" s="836"/>
      <c r="DD123" s="836"/>
      <c r="DE123" s="836"/>
      <c r="DF123" s="837"/>
      <c r="DG123" s="779" t="s">
        <v>121</v>
      </c>
      <c r="DH123" s="780"/>
      <c r="DI123" s="780"/>
      <c r="DJ123" s="780"/>
      <c r="DK123" s="781"/>
      <c r="DL123" s="782" t="s">
        <v>121</v>
      </c>
      <c r="DM123" s="780"/>
      <c r="DN123" s="780"/>
      <c r="DO123" s="780"/>
      <c r="DP123" s="781"/>
      <c r="DQ123" s="782" t="s">
        <v>121</v>
      </c>
      <c r="DR123" s="780"/>
      <c r="DS123" s="780"/>
      <c r="DT123" s="780"/>
      <c r="DU123" s="781"/>
      <c r="DV123" s="824" t="s">
        <v>121</v>
      </c>
      <c r="DW123" s="825"/>
      <c r="DX123" s="825"/>
      <c r="DY123" s="825"/>
      <c r="DZ123" s="826"/>
    </row>
    <row r="124" spans="1:130" s="230" customFormat="1" ht="26.25" customHeight="1" thickBot="1" x14ac:dyDescent="0.2">
      <c r="A124" s="820"/>
      <c r="B124" s="821"/>
      <c r="C124" s="815" t="s">
        <v>438</v>
      </c>
      <c r="D124" s="752"/>
      <c r="E124" s="752"/>
      <c r="F124" s="752"/>
      <c r="G124" s="752"/>
      <c r="H124" s="752"/>
      <c r="I124" s="752"/>
      <c r="J124" s="752"/>
      <c r="K124" s="752"/>
      <c r="L124" s="752"/>
      <c r="M124" s="752"/>
      <c r="N124" s="752"/>
      <c r="O124" s="752"/>
      <c r="P124" s="752"/>
      <c r="Q124" s="752"/>
      <c r="R124" s="752"/>
      <c r="S124" s="752"/>
      <c r="T124" s="752"/>
      <c r="U124" s="752"/>
      <c r="V124" s="752"/>
      <c r="W124" s="752"/>
      <c r="X124" s="752"/>
      <c r="Y124" s="752"/>
      <c r="Z124" s="753"/>
      <c r="AA124" s="779" t="s">
        <v>121</v>
      </c>
      <c r="AB124" s="780"/>
      <c r="AC124" s="780"/>
      <c r="AD124" s="780"/>
      <c r="AE124" s="781"/>
      <c r="AF124" s="782" t="s">
        <v>121</v>
      </c>
      <c r="AG124" s="780"/>
      <c r="AH124" s="780"/>
      <c r="AI124" s="780"/>
      <c r="AJ124" s="781"/>
      <c r="AK124" s="782" t="s">
        <v>121</v>
      </c>
      <c r="AL124" s="780"/>
      <c r="AM124" s="780"/>
      <c r="AN124" s="780"/>
      <c r="AO124" s="781"/>
      <c r="AP124" s="824" t="s">
        <v>121</v>
      </c>
      <c r="AQ124" s="825"/>
      <c r="AR124" s="825"/>
      <c r="AS124" s="825"/>
      <c r="AT124" s="826"/>
      <c r="AU124" s="827" t="s">
        <v>450</v>
      </c>
      <c r="AV124" s="828"/>
      <c r="AW124" s="828"/>
      <c r="AX124" s="828"/>
      <c r="AY124" s="828"/>
      <c r="AZ124" s="828"/>
      <c r="BA124" s="828"/>
      <c r="BB124" s="828"/>
      <c r="BC124" s="828"/>
      <c r="BD124" s="828"/>
      <c r="BE124" s="828"/>
      <c r="BF124" s="828"/>
      <c r="BG124" s="828"/>
      <c r="BH124" s="828"/>
      <c r="BI124" s="828"/>
      <c r="BJ124" s="828"/>
      <c r="BK124" s="828"/>
      <c r="BL124" s="828"/>
      <c r="BM124" s="828"/>
      <c r="BN124" s="828"/>
      <c r="BO124" s="828"/>
      <c r="BP124" s="829"/>
      <c r="BQ124" s="830" t="s">
        <v>121</v>
      </c>
      <c r="BR124" s="831"/>
      <c r="BS124" s="831"/>
      <c r="BT124" s="831"/>
      <c r="BU124" s="831"/>
      <c r="BV124" s="831" t="s">
        <v>121</v>
      </c>
      <c r="BW124" s="831"/>
      <c r="BX124" s="831"/>
      <c r="BY124" s="831"/>
      <c r="BZ124" s="831"/>
      <c r="CA124" s="831" t="s">
        <v>121</v>
      </c>
      <c r="CB124" s="831"/>
      <c r="CC124" s="831"/>
      <c r="CD124" s="831"/>
      <c r="CE124" s="831"/>
      <c r="CF124" s="726"/>
      <c r="CG124" s="727"/>
      <c r="CH124" s="727"/>
      <c r="CI124" s="727"/>
      <c r="CJ124" s="862"/>
      <c r="CK124" s="870"/>
      <c r="CL124" s="870"/>
      <c r="CM124" s="870"/>
      <c r="CN124" s="870"/>
      <c r="CO124" s="871"/>
      <c r="CP124" s="835" t="s">
        <v>451</v>
      </c>
      <c r="CQ124" s="836"/>
      <c r="CR124" s="836"/>
      <c r="CS124" s="836"/>
      <c r="CT124" s="836"/>
      <c r="CU124" s="836"/>
      <c r="CV124" s="836"/>
      <c r="CW124" s="836"/>
      <c r="CX124" s="836"/>
      <c r="CY124" s="836"/>
      <c r="CZ124" s="836"/>
      <c r="DA124" s="836"/>
      <c r="DB124" s="836"/>
      <c r="DC124" s="836"/>
      <c r="DD124" s="836"/>
      <c r="DE124" s="836"/>
      <c r="DF124" s="837"/>
      <c r="DG124" s="763" t="s">
        <v>121</v>
      </c>
      <c r="DH124" s="764"/>
      <c r="DI124" s="764"/>
      <c r="DJ124" s="764"/>
      <c r="DK124" s="765"/>
      <c r="DL124" s="766" t="s">
        <v>121</v>
      </c>
      <c r="DM124" s="764"/>
      <c r="DN124" s="764"/>
      <c r="DO124" s="764"/>
      <c r="DP124" s="765"/>
      <c r="DQ124" s="766" t="s">
        <v>121</v>
      </c>
      <c r="DR124" s="764"/>
      <c r="DS124" s="764"/>
      <c r="DT124" s="764"/>
      <c r="DU124" s="765"/>
      <c r="DV124" s="848" t="s">
        <v>121</v>
      </c>
      <c r="DW124" s="849"/>
      <c r="DX124" s="849"/>
      <c r="DY124" s="849"/>
      <c r="DZ124" s="850"/>
    </row>
    <row r="125" spans="1:130" s="230" customFormat="1" ht="26.25" customHeight="1" x14ac:dyDescent="0.15">
      <c r="A125" s="820"/>
      <c r="B125" s="821"/>
      <c r="C125" s="815" t="s">
        <v>440</v>
      </c>
      <c r="D125" s="752"/>
      <c r="E125" s="752"/>
      <c r="F125" s="752"/>
      <c r="G125" s="752"/>
      <c r="H125" s="752"/>
      <c r="I125" s="752"/>
      <c r="J125" s="752"/>
      <c r="K125" s="752"/>
      <c r="L125" s="752"/>
      <c r="M125" s="752"/>
      <c r="N125" s="752"/>
      <c r="O125" s="752"/>
      <c r="P125" s="752"/>
      <c r="Q125" s="752"/>
      <c r="R125" s="752"/>
      <c r="S125" s="752"/>
      <c r="T125" s="752"/>
      <c r="U125" s="752"/>
      <c r="V125" s="752"/>
      <c r="W125" s="752"/>
      <c r="X125" s="752"/>
      <c r="Y125" s="752"/>
      <c r="Z125" s="753"/>
      <c r="AA125" s="779" t="s">
        <v>121</v>
      </c>
      <c r="AB125" s="780"/>
      <c r="AC125" s="780"/>
      <c r="AD125" s="780"/>
      <c r="AE125" s="781"/>
      <c r="AF125" s="782" t="s">
        <v>121</v>
      </c>
      <c r="AG125" s="780"/>
      <c r="AH125" s="780"/>
      <c r="AI125" s="780"/>
      <c r="AJ125" s="781"/>
      <c r="AK125" s="782" t="s">
        <v>121</v>
      </c>
      <c r="AL125" s="780"/>
      <c r="AM125" s="780"/>
      <c r="AN125" s="780"/>
      <c r="AO125" s="781"/>
      <c r="AP125" s="824" t="s">
        <v>121</v>
      </c>
      <c r="AQ125" s="825"/>
      <c r="AR125" s="825"/>
      <c r="AS125" s="825"/>
      <c r="AT125" s="826"/>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51" t="s">
        <v>452</v>
      </c>
      <c r="CL125" s="852"/>
      <c r="CM125" s="852"/>
      <c r="CN125" s="852"/>
      <c r="CO125" s="853"/>
      <c r="CP125" s="860" t="s">
        <v>453</v>
      </c>
      <c r="CQ125" s="808"/>
      <c r="CR125" s="808"/>
      <c r="CS125" s="808"/>
      <c r="CT125" s="808"/>
      <c r="CU125" s="808"/>
      <c r="CV125" s="808"/>
      <c r="CW125" s="808"/>
      <c r="CX125" s="808"/>
      <c r="CY125" s="808"/>
      <c r="CZ125" s="808"/>
      <c r="DA125" s="808"/>
      <c r="DB125" s="808"/>
      <c r="DC125" s="808"/>
      <c r="DD125" s="808"/>
      <c r="DE125" s="808"/>
      <c r="DF125" s="809"/>
      <c r="DG125" s="861" t="s">
        <v>121</v>
      </c>
      <c r="DH125" s="842"/>
      <c r="DI125" s="842"/>
      <c r="DJ125" s="842"/>
      <c r="DK125" s="842"/>
      <c r="DL125" s="842" t="s">
        <v>121</v>
      </c>
      <c r="DM125" s="842"/>
      <c r="DN125" s="842"/>
      <c r="DO125" s="842"/>
      <c r="DP125" s="842"/>
      <c r="DQ125" s="842" t="s">
        <v>121</v>
      </c>
      <c r="DR125" s="842"/>
      <c r="DS125" s="842"/>
      <c r="DT125" s="842"/>
      <c r="DU125" s="842"/>
      <c r="DV125" s="843" t="s">
        <v>121</v>
      </c>
      <c r="DW125" s="843"/>
      <c r="DX125" s="843"/>
      <c r="DY125" s="843"/>
      <c r="DZ125" s="844"/>
    </row>
    <row r="126" spans="1:130" s="230" customFormat="1" ht="26.25" customHeight="1" thickBot="1" x14ac:dyDescent="0.2">
      <c r="A126" s="820"/>
      <c r="B126" s="821"/>
      <c r="C126" s="815" t="s">
        <v>442</v>
      </c>
      <c r="D126" s="752"/>
      <c r="E126" s="752"/>
      <c r="F126" s="752"/>
      <c r="G126" s="752"/>
      <c r="H126" s="752"/>
      <c r="I126" s="752"/>
      <c r="J126" s="752"/>
      <c r="K126" s="752"/>
      <c r="L126" s="752"/>
      <c r="M126" s="752"/>
      <c r="N126" s="752"/>
      <c r="O126" s="752"/>
      <c r="P126" s="752"/>
      <c r="Q126" s="752"/>
      <c r="R126" s="752"/>
      <c r="S126" s="752"/>
      <c r="T126" s="752"/>
      <c r="U126" s="752"/>
      <c r="V126" s="752"/>
      <c r="W126" s="752"/>
      <c r="X126" s="752"/>
      <c r="Y126" s="752"/>
      <c r="Z126" s="753"/>
      <c r="AA126" s="779" t="s">
        <v>121</v>
      </c>
      <c r="AB126" s="780"/>
      <c r="AC126" s="780"/>
      <c r="AD126" s="780"/>
      <c r="AE126" s="781"/>
      <c r="AF126" s="782" t="s">
        <v>121</v>
      </c>
      <c r="AG126" s="780"/>
      <c r="AH126" s="780"/>
      <c r="AI126" s="780"/>
      <c r="AJ126" s="781"/>
      <c r="AK126" s="782" t="s">
        <v>121</v>
      </c>
      <c r="AL126" s="780"/>
      <c r="AM126" s="780"/>
      <c r="AN126" s="780"/>
      <c r="AO126" s="781"/>
      <c r="AP126" s="824" t="s">
        <v>121</v>
      </c>
      <c r="AQ126" s="825"/>
      <c r="AR126" s="825"/>
      <c r="AS126" s="825"/>
      <c r="AT126" s="826"/>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54"/>
      <c r="CL126" s="855"/>
      <c r="CM126" s="855"/>
      <c r="CN126" s="855"/>
      <c r="CO126" s="856"/>
      <c r="CP126" s="815" t="s">
        <v>454</v>
      </c>
      <c r="CQ126" s="752"/>
      <c r="CR126" s="752"/>
      <c r="CS126" s="752"/>
      <c r="CT126" s="752"/>
      <c r="CU126" s="752"/>
      <c r="CV126" s="752"/>
      <c r="CW126" s="752"/>
      <c r="CX126" s="752"/>
      <c r="CY126" s="752"/>
      <c r="CZ126" s="752"/>
      <c r="DA126" s="752"/>
      <c r="DB126" s="752"/>
      <c r="DC126" s="752"/>
      <c r="DD126" s="752"/>
      <c r="DE126" s="752"/>
      <c r="DF126" s="753"/>
      <c r="DG126" s="816">
        <v>22265</v>
      </c>
      <c r="DH126" s="817"/>
      <c r="DI126" s="817"/>
      <c r="DJ126" s="817"/>
      <c r="DK126" s="817"/>
      <c r="DL126" s="817">
        <v>22359</v>
      </c>
      <c r="DM126" s="817"/>
      <c r="DN126" s="817"/>
      <c r="DO126" s="817"/>
      <c r="DP126" s="817"/>
      <c r="DQ126" s="817">
        <v>24515</v>
      </c>
      <c r="DR126" s="817"/>
      <c r="DS126" s="817"/>
      <c r="DT126" s="817"/>
      <c r="DU126" s="817"/>
      <c r="DV126" s="794">
        <v>0.4</v>
      </c>
      <c r="DW126" s="794"/>
      <c r="DX126" s="794"/>
      <c r="DY126" s="794"/>
      <c r="DZ126" s="795"/>
    </row>
    <row r="127" spans="1:130" s="230" customFormat="1" ht="26.25" customHeight="1" x14ac:dyDescent="0.15">
      <c r="A127" s="822"/>
      <c r="B127" s="823"/>
      <c r="C127" s="838" t="s">
        <v>455</v>
      </c>
      <c r="D127" s="839"/>
      <c r="E127" s="839"/>
      <c r="F127" s="839"/>
      <c r="G127" s="839"/>
      <c r="H127" s="839"/>
      <c r="I127" s="839"/>
      <c r="J127" s="839"/>
      <c r="K127" s="839"/>
      <c r="L127" s="839"/>
      <c r="M127" s="839"/>
      <c r="N127" s="839"/>
      <c r="O127" s="839"/>
      <c r="P127" s="839"/>
      <c r="Q127" s="839"/>
      <c r="R127" s="839"/>
      <c r="S127" s="839"/>
      <c r="T127" s="839"/>
      <c r="U127" s="839"/>
      <c r="V127" s="839"/>
      <c r="W127" s="839"/>
      <c r="X127" s="839"/>
      <c r="Y127" s="839"/>
      <c r="Z127" s="840"/>
      <c r="AA127" s="779" t="s">
        <v>121</v>
      </c>
      <c r="AB127" s="780"/>
      <c r="AC127" s="780"/>
      <c r="AD127" s="780"/>
      <c r="AE127" s="781"/>
      <c r="AF127" s="782" t="s">
        <v>121</v>
      </c>
      <c r="AG127" s="780"/>
      <c r="AH127" s="780"/>
      <c r="AI127" s="780"/>
      <c r="AJ127" s="781"/>
      <c r="AK127" s="782" t="s">
        <v>121</v>
      </c>
      <c r="AL127" s="780"/>
      <c r="AM127" s="780"/>
      <c r="AN127" s="780"/>
      <c r="AO127" s="781"/>
      <c r="AP127" s="824" t="s">
        <v>121</v>
      </c>
      <c r="AQ127" s="825"/>
      <c r="AR127" s="825"/>
      <c r="AS127" s="825"/>
      <c r="AT127" s="826"/>
      <c r="AU127" s="232"/>
      <c r="AV127" s="232"/>
      <c r="AW127" s="232"/>
      <c r="AX127" s="841" t="s">
        <v>456</v>
      </c>
      <c r="AY127" s="812"/>
      <c r="AZ127" s="812"/>
      <c r="BA127" s="812"/>
      <c r="BB127" s="812"/>
      <c r="BC127" s="812"/>
      <c r="BD127" s="812"/>
      <c r="BE127" s="813"/>
      <c r="BF127" s="811" t="s">
        <v>457</v>
      </c>
      <c r="BG127" s="812"/>
      <c r="BH127" s="812"/>
      <c r="BI127" s="812"/>
      <c r="BJ127" s="812"/>
      <c r="BK127" s="812"/>
      <c r="BL127" s="813"/>
      <c r="BM127" s="811" t="s">
        <v>458</v>
      </c>
      <c r="BN127" s="812"/>
      <c r="BO127" s="812"/>
      <c r="BP127" s="812"/>
      <c r="BQ127" s="812"/>
      <c r="BR127" s="812"/>
      <c r="BS127" s="813"/>
      <c r="BT127" s="811" t="s">
        <v>459</v>
      </c>
      <c r="BU127" s="812"/>
      <c r="BV127" s="812"/>
      <c r="BW127" s="812"/>
      <c r="BX127" s="812"/>
      <c r="BY127" s="812"/>
      <c r="BZ127" s="814"/>
      <c r="CA127" s="232"/>
      <c r="CB127" s="232"/>
      <c r="CC127" s="232"/>
      <c r="CD127" s="255"/>
      <c r="CE127" s="255"/>
      <c r="CF127" s="255"/>
      <c r="CG127" s="232"/>
      <c r="CH127" s="232"/>
      <c r="CI127" s="232"/>
      <c r="CJ127" s="254"/>
      <c r="CK127" s="854"/>
      <c r="CL127" s="855"/>
      <c r="CM127" s="855"/>
      <c r="CN127" s="855"/>
      <c r="CO127" s="856"/>
      <c r="CP127" s="815" t="s">
        <v>460</v>
      </c>
      <c r="CQ127" s="752"/>
      <c r="CR127" s="752"/>
      <c r="CS127" s="752"/>
      <c r="CT127" s="752"/>
      <c r="CU127" s="752"/>
      <c r="CV127" s="752"/>
      <c r="CW127" s="752"/>
      <c r="CX127" s="752"/>
      <c r="CY127" s="752"/>
      <c r="CZ127" s="752"/>
      <c r="DA127" s="752"/>
      <c r="DB127" s="752"/>
      <c r="DC127" s="752"/>
      <c r="DD127" s="752"/>
      <c r="DE127" s="752"/>
      <c r="DF127" s="753"/>
      <c r="DG127" s="816" t="s">
        <v>121</v>
      </c>
      <c r="DH127" s="817"/>
      <c r="DI127" s="817"/>
      <c r="DJ127" s="817"/>
      <c r="DK127" s="817"/>
      <c r="DL127" s="817" t="s">
        <v>121</v>
      </c>
      <c r="DM127" s="817"/>
      <c r="DN127" s="817"/>
      <c r="DO127" s="817"/>
      <c r="DP127" s="817"/>
      <c r="DQ127" s="817" t="s">
        <v>121</v>
      </c>
      <c r="DR127" s="817"/>
      <c r="DS127" s="817"/>
      <c r="DT127" s="817"/>
      <c r="DU127" s="817"/>
      <c r="DV127" s="794" t="s">
        <v>121</v>
      </c>
      <c r="DW127" s="794"/>
      <c r="DX127" s="794"/>
      <c r="DY127" s="794"/>
      <c r="DZ127" s="795"/>
    </row>
    <row r="128" spans="1:130" s="230" customFormat="1" ht="26.25" customHeight="1" thickBot="1" x14ac:dyDescent="0.2">
      <c r="A128" s="796" t="s">
        <v>461</v>
      </c>
      <c r="B128" s="797"/>
      <c r="C128" s="797"/>
      <c r="D128" s="797"/>
      <c r="E128" s="797"/>
      <c r="F128" s="797"/>
      <c r="G128" s="797"/>
      <c r="H128" s="797"/>
      <c r="I128" s="797"/>
      <c r="J128" s="797"/>
      <c r="K128" s="797"/>
      <c r="L128" s="797"/>
      <c r="M128" s="797"/>
      <c r="N128" s="797"/>
      <c r="O128" s="797"/>
      <c r="P128" s="797"/>
      <c r="Q128" s="797"/>
      <c r="R128" s="797"/>
      <c r="S128" s="797"/>
      <c r="T128" s="797"/>
      <c r="U128" s="797"/>
      <c r="V128" s="797"/>
      <c r="W128" s="798" t="s">
        <v>462</v>
      </c>
      <c r="X128" s="798"/>
      <c r="Y128" s="798"/>
      <c r="Z128" s="799"/>
      <c r="AA128" s="800" t="s">
        <v>121</v>
      </c>
      <c r="AB128" s="801"/>
      <c r="AC128" s="801"/>
      <c r="AD128" s="801"/>
      <c r="AE128" s="802"/>
      <c r="AF128" s="803" t="s">
        <v>121</v>
      </c>
      <c r="AG128" s="801"/>
      <c r="AH128" s="801"/>
      <c r="AI128" s="801"/>
      <c r="AJ128" s="802"/>
      <c r="AK128" s="803" t="s">
        <v>121</v>
      </c>
      <c r="AL128" s="801"/>
      <c r="AM128" s="801"/>
      <c r="AN128" s="801"/>
      <c r="AO128" s="802"/>
      <c r="AP128" s="804"/>
      <c r="AQ128" s="805"/>
      <c r="AR128" s="805"/>
      <c r="AS128" s="805"/>
      <c r="AT128" s="806"/>
      <c r="AU128" s="232"/>
      <c r="AV128" s="232"/>
      <c r="AW128" s="232"/>
      <c r="AX128" s="807" t="s">
        <v>463</v>
      </c>
      <c r="AY128" s="808"/>
      <c r="AZ128" s="808"/>
      <c r="BA128" s="808"/>
      <c r="BB128" s="808"/>
      <c r="BC128" s="808"/>
      <c r="BD128" s="808"/>
      <c r="BE128" s="809"/>
      <c r="BF128" s="786" t="s">
        <v>121</v>
      </c>
      <c r="BG128" s="787"/>
      <c r="BH128" s="787"/>
      <c r="BI128" s="787"/>
      <c r="BJ128" s="787"/>
      <c r="BK128" s="787"/>
      <c r="BL128" s="810"/>
      <c r="BM128" s="786">
        <v>14.28</v>
      </c>
      <c r="BN128" s="787"/>
      <c r="BO128" s="787"/>
      <c r="BP128" s="787"/>
      <c r="BQ128" s="787"/>
      <c r="BR128" s="787"/>
      <c r="BS128" s="810"/>
      <c r="BT128" s="786">
        <v>20</v>
      </c>
      <c r="BU128" s="787"/>
      <c r="BV128" s="787"/>
      <c r="BW128" s="787"/>
      <c r="BX128" s="787"/>
      <c r="BY128" s="787"/>
      <c r="BZ128" s="788"/>
      <c r="CA128" s="255"/>
      <c r="CB128" s="255"/>
      <c r="CC128" s="255"/>
      <c r="CD128" s="255"/>
      <c r="CE128" s="255"/>
      <c r="CF128" s="255"/>
      <c r="CG128" s="232"/>
      <c r="CH128" s="232"/>
      <c r="CI128" s="232"/>
      <c r="CJ128" s="254"/>
      <c r="CK128" s="857"/>
      <c r="CL128" s="858"/>
      <c r="CM128" s="858"/>
      <c r="CN128" s="858"/>
      <c r="CO128" s="859"/>
      <c r="CP128" s="789" t="s">
        <v>464</v>
      </c>
      <c r="CQ128" s="730"/>
      <c r="CR128" s="730"/>
      <c r="CS128" s="730"/>
      <c r="CT128" s="730"/>
      <c r="CU128" s="730"/>
      <c r="CV128" s="730"/>
      <c r="CW128" s="730"/>
      <c r="CX128" s="730"/>
      <c r="CY128" s="730"/>
      <c r="CZ128" s="730"/>
      <c r="DA128" s="730"/>
      <c r="DB128" s="730"/>
      <c r="DC128" s="730"/>
      <c r="DD128" s="730"/>
      <c r="DE128" s="730"/>
      <c r="DF128" s="731"/>
      <c r="DG128" s="790" t="s">
        <v>121</v>
      </c>
      <c r="DH128" s="791"/>
      <c r="DI128" s="791"/>
      <c r="DJ128" s="791"/>
      <c r="DK128" s="791"/>
      <c r="DL128" s="791" t="s">
        <v>121</v>
      </c>
      <c r="DM128" s="791"/>
      <c r="DN128" s="791"/>
      <c r="DO128" s="791"/>
      <c r="DP128" s="791"/>
      <c r="DQ128" s="791" t="s">
        <v>121</v>
      </c>
      <c r="DR128" s="791"/>
      <c r="DS128" s="791"/>
      <c r="DT128" s="791"/>
      <c r="DU128" s="791"/>
      <c r="DV128" s="792" t="s">
        <v>121</v>
      </c>
      <c r="DW128" s="792"/>
      <c r="DX128" s="792"/>
      <c r="DY128" s="792"/>
      <c r="DZ128" s="793"/>
    </row>
    <row r="129" spans="1:131" s="230" customFormat="1" ht="26.25" customHeight="1" x14ac:dyDescent="0.15">
      <c r="A129" s="774" t="s">
        <v>102</v>
      </c>
      <c r="B129" s="775"/>
      <c r="C129" s="775"/>
      <c r="D129" s="775"/>
      <c r="E129" s="775"/>
      <c r="F129" s="775"/>
      <c r="G129" s="775"/>
      <c r="H129" s="775"/>
      <c r="I129" s="775"/>
      <c r="J129" s="775"/>
      <c r="K129" s="775"/>
      <c r="L129" s="775"/>
      <c r="M129" s="775"/>
      <c r="N129" s="775"/>
      <c r="O129" s="775"/>
      <c r="P129" s="775"/>
      <c r="Q129" s="775"/>
      <c r="R129" s="775"/>
      <c r="S129" s="775"/>
      <c r="T129" s="775"/>
      <c r="U129" s="775"/>
      <c r="V129" s="775"/>
      <c r="W129" s="776" t="s">
        <v>465</v>
      </c>
      <c r="X129" s="777"/>
      <c r="Y129" s="777"/>
      <c r="Z129" s="778"/>
      <c r="AA129" s="779">
        <v>6481479</v>
      </c>
      <c r="AB129" s="780"/>
      <c r="AC129" s="780"/>
      <c r="AD129" s="780"/>
      <c r="AE129" s="781"/>
      <c r="AF129" s="782">
        <v>6341915</v>
      </c>
      <c r="AG129" s="780"/>
      <c r="AH129" s="780"/>
      <c r="AI129" s="780"/>
      <c r="AJ129" s="781"/>
      <c r="AK129" s="782">
        <v>6368575</v>
      </c>
      <c r="AL129" s="780"/>
      <c r="AM129" s="780"/>
      <c r="AN129" s="780"/>
      <c r="AO129" s="781"/>
      <c r="AP129" s="783"/>
      <c r="AQ129" s="784"/>
      <c r="AR129" s="784"/>
      <c r="AS129" s="784"/>
      <c r="AT129" s="785"/>
      <c r="AU129" s="233"/>
      <c r="AV129" s="233"/>
      <c r="AW129" s="233"/>
      <c r="AX129" s="751" t="s">
        <v>466</v>
      </c>
      <c r="AY129" s="752"/>
      <c r="AZ129" s="752"/>
      <c r="BA129" s="752"/>
      <c r="BB129" s="752"/>
      <c r="BC129" s="752"/>
      <c r="BD129" s="752"/>
      <c r="BE129" s="753"/>
      <c r="BF129" s="770" t="s">
        <v>121</v>
      </c>
      <c r="BG129" s="771"/>
      <c r="BH129" s="771"/>
      <c r="BI129" s="771"/>
      <c r="BJ129" s="771"/>
      <c r="BK129" s="771"/>
      <c r="BL129" s="772"/>
      <c r="BM129" s="770">
        <v>19.28</v>
      </c>
      <c r="BN129" s="771"/>
      <c r="BO129" s="771"/>
      <c r="BP129" s="771"/>
      <c r="BQ129" s="771"/>
      <c r="BR129" s="771"/>
      <c r="BS129" s="772"/>
      <c r="BT129" s="770">
        <v>30</v>
      </c>
      <c r="BU129" s="771"/>
      <c r="BV129" s="771"/>
      <c r="BW129" s="771"/>
      <c r="BX129" s="771"/>
      <c r="BY129" s="771"/>
      <c r="BZ129" s="773"/>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774" t="s">
        <v>467</v>
      </c>
      <c r="B130" s="775"/>
      <c r="C130" s="775"/>
      <c r="D130" s="775"/>
      <c r="E130" s="775"/>
      <c r="F130" s="775"/>
      <c r="G130" s="775"/>
      <c r="H130" s="775"/>
      <c r="I130" s="775"/>
      <c r="J130" s="775"/>
      <c r="K130" s="775"/>
      <c r="L130" s="775"/>
      <c r="M130" s="775"/>
      <c r="N130" s="775"/>
      <c r="O130" s="775"/>
      <c r="P130" s="775"/>
      <c r="Q130" s="775"/>
      <c r="R130" s="775"/>
      <c r="S130" s="775"/>
      <c r="T130" s="775"/>
      <c r="U130" s="775"/>
      <c r="V130" s="775"/>
      <c r="W130" s="776" t="s">
        <v>468</v>
      </c>
      <c r="X130" s="777"/>
      <c r="Y130" s="777"/>
      <c r="Z130" s="778"/>
      <c r="AA130" s="779">
        <v>561334</v>
      </c>
      <c r="AB130" s="780"/>
      <c r="AC130" s="780"/>
      <c r="AD130" s="780"/>
      <c r="AE130" s="781"/>
      <c r="AF130" s="782">
        <v>565964</v>
      </c>
      <c r="AG130" s="780"/>
      <c r="AH130" s="780"/>
      <c r="AI130" s="780"/>
      <c r="AJ130" s="781"/>
      <c r="AK130" s="782">
        <v>567970</v>
      </c>
      <c r="AL130" s="780"/>
      <c r="AM130" s="780"/>
      <c r="AN130" s="780"/>
      <c r="AO130" s="781"/>
      <c r="AP130" s="783"/>
      <c r="AQ130" s="784"/>
      <c r="AR130" s="784"/>
      <c r="AS130" s="784"/>
      <c r="AT130" s="785"/>
      <c r="AU130" s="233"/>
      <c r="AV130" s="233"/>
      <c r="AW130" s="233"/>
      <c r="AX130" s="751" t="s">
        <v>469</v>
      </c>
      <c r="AY130" s="752"/>
      <c r="AZ130" s="752"/>
      <c r="BA130" s="752"/>
      <c r="BB130" s="752"/>
      <c r="BC130" s="752"/>
      <c r="BD130" s="752"/>
      <c r="BE130" s="753"/>
      <c r="BF130" s="754">
        <v>6.4</v>
      </c>
      <c r="BG130" s="755"/>
      <c r="BH130" s="755"/>
      <c r="BI130" s="755"/>
      <c r="BJ130" s="755"/>
      <c r="BK130" s="755"/>
      <c r="BL130" s="756"/>
      <c r="BM130" s="754">
        <v>25</v>
      </c>
      <c r="BN130" s="755"/>
      <c r="BO130" s="755"/>
      <c r="BP130" s="755"/>
      <c r="BQ130" s="755"/>
      <c r="BR130" s="755"/>
      <c r="BS130" s="756"/>
      <c r="BT130" s="754">
        <v>35</v>
      </c>
      <c r="BU130" s="755"/>
      <c r="BV130" s="755"/>
      <c r="BW130" s="755"/>
      <c r="BX130" s="755"/>
      <c r="BY130" s="755"/>
      <c r="BZ130" s="757"/>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758"/>
      <c r="B131" s="759"/>
      <c r="C131" s="759"/>
      <c r="D131" s="759"/>
      <c r="E131" s="759"/>
      <c r="F131" s="759"/>
      <c r="G131" s="759"/>
      <c r="H131" s="759"/>
      <c r="I131" s="759"/>
      <c r="J131" s="759"/>
      <c r="K131" s="759"/>
      <c r="L131" s="759"/>
      <c r="M131" s="759"/>
      <c r="N131" s="759"/>
      <c r="O131" s="759"/>
      <c r="P131" s="759"/>
      <c r="Q131" s="759"/>
      <c r="R131" s="759"/>
      <c r="S131" s="759"/>
      <c r="T131" s="759"/>
      <c r="U131" s="759"/>
      <c r="V131" s="759"/>
      <c r="W131" s="760" t="s">
        <v>470</v>
      </c>
      <c r="X131" s="761"/>
      <c r="Y131" s="761"/>
      <c r="Z131" s="762"/>
      <c r="AA131" s="763">
        <v>5920145</v>
      </c>
      <c r="AB131" s="764"/>
      <c r="AC131" s="764"/>
      <c r="AD131" s="764"/>
      <c r="AE131" s="765"/>
      <c r="AF131" s="766">
        <v>5775951</v>
      </c>
      <c r="AG131" s="764"/>
      <c r="AH131" s="764"/>
      <c r="AI131" s="764"/>
      <c r="AJ131" s="765"/>
      <c r="AK131" s="766">
        <v>5800605</v>
      </c>
      <c r="AL131" s="764"/>
      <c r="AM131" s="764"/>
      <c r="AN131" s="764"/>
      <c r="AO131" s="765"/>
      <c r="AP131" s="767"/>
      <c r="AQ131" s="768"/>
      <c r="AR131" s="768"/>
      <c r="AS131" s="768"/>
      <c r="AT131" s="769"/>
      <c r="AU131" s="233"/>
      <c r="AV131" s="233"/>
      <c r="AW131" s="233"/>
      <c r="AX131" s="729" t="s">
        <v>471</v>
      </c>
      <c r="AY131" s="730"/>
      <c r="AZ131" s="730"/>
      <c r="BA131" s="730"/>
      <c r="BB131" s="730"/>
      <c r="BC131" s="730"/>
      <c r="BD131" s="730"/>
      <c r="BE131" s="731"/>
      <c r="BF131" s="732" t="s">
        <v>121</v>
      </c>
      <c r="BG131" s="733"/>
      <c r="BH131" s="733"/>
      <c r="BI131" s="733"/>
      <c r="BJ131" s="733"/>
      <c r="BK131" s="733"/>
      <c r="BL131" s="734"/>
      <c r="BM131" s="732">
        <v>350</v>
      </c>
      <c r="BN131" s="733"/>
      <c r="BO131" s="733"/>
      <c r="BP131" s="733"/>
      <c r="BQ131" s="733"/>
      <c r="BR131" s="733"/>
      <c r="BS131" s="734"/>
      <c r="BT131" s="735"/>
      <c r="BU131" s="736"/>
      <c r="BV131" s="736"/>
      <c r="BW131" s="736"/>
      <c r="BX131" s="736"/>
      <c r="BY131" s="736"/>
      <c r="BZ131" s="737"/>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738" t="s">
        <v>472</v>
      </c>
      <c r="B132" s="739"/>
      <c r="C132" s="739"/>
      <c r="D132" s="739"/>
      <c r="E132" s="739"/>
      <c r="F132" s="739"/>
      <c r="G132" s="739"/>
      <c r="H132" s="739"/>
      <c r="I132" s="739"/>
      <c r="J132" s="739"/>
      <c r="K132" s="739"/>
      <c r="L132" s="739"/>
      <c r="M132" s="739"/>
      <c r="N132" s="739"/>
      <c r="O132" s="739"/>
      <c r="P132" s="739"/>
      <c r="Q132" s="739"/>
      <c r="R132" s="739"/>
      <c r="S132" s="739"/>
      <c r="T132" s="739"/>
      <c r="U132" s="739"/>
      <c r="V132" s="742" t="s">
        <v>473</v>
      </c>
      <c r="W132" s="742"/>
      <c r="X132" s="742"/>
      <c r="Y132" s="742"/>
      <c r="Z132" s="743"/>
      <c r="AA132" s="744">
        <v>5.1253305449999997</v>
      </c>
      <c r="AB132" s="745"/>
      <c r="AC132" s="745"/>
      <c r="AD132" s="745"/>
      <c r="AE132" s="746"/>
      <c r="AF132" s="747">
        <v>5.8433321200000004</v>
      </c>
      <c r="AG132" s="745"/>
      <c r="AH132" s="745"/>
      <c r="AI132" s="745"/>
      <c r="AJ132" s="746"/>
      <c r="AK132" s="747">
        <v>8.3616450350000004</v>
      </c>
      <c r="AL132" s="745"/>
      <c r="AM132" s="745"/>
      <c r="AN132" s="745"/>
      <c r="AO132" s="746"/>
      <c r="AP132" s="748"/>
      <c r="AQ132" s="749"/>
      <c r="AR132" s="749"/>
      <c r="AS132" s="749"/>
      <c r="AT132" s="750"/>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740"/>
      <c r="B133" s="741"/>
      <c r="C133" s="741"/>
      <c r="D133" s="741"/>
      <c r="E133" s="741"/>
      <c r="F133" s="741"/>
      <c r="G133" s="741"/>
      <c r="H133" s="741"/>
      <c r="I133" s="741"/>
      <c r="J133" s="741"/>
      <c r="K133" s="741"/>
      <c r="L133" s="741"/>
      <c r="M133" s="741"/>
      <c r="N133" s="741"/>
      <c r="O133" s="741"/>
      <c r="P133" s="741"/>
      <c r="Q133" s="741"/>
      <c r="R133" s="741"/>
      <c r="S133" s="741"/>
      <c r="T133" s="741"/>
      <c r="U133" s="741"/>
      <c r="V133" s="721" t="s">
        <v>474</v>
      </c>
      <c r="W133" s="721"/>
      <c r="X133" s="721"/>
      <c r="Y133" s="721"/>
      <c r="Z133" s="722"/>
      <c r="AA133" s="723">
        <v>4.3</v>
      </c>
      <c r="AB133" s="724"/>
      <c r="AC133" s="724"/>
      <c r="AD133" s="724"/>
      <c r="AE133" s="725"/>
      <c r="AF133" s="723">
        <v>5</v>
      </c>
      <c r="AG133" s="724"/>
      <c r="AH133" s="724"/>
      <c r="AI133" s="724"/>
      <c r="AJ133" s="725"/>
      <c r="AK133" s="723">
        <v>6.4</v>
      </c>
      <c r="AL133" s="724"/>
      <c r="AM133" s="724"/>
      <c r="AN133" s="724"/>
      <c r="AO133" s="725"/>
      <c r="AP133" s="726"/>
      <c r="AQ133" s="727"/>
      <c r="AR133" s="727"/>
      <c r="AS133" s="727"/>
      <c r="AT133" s="72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YG29NOBdSDXhftYZTlb8zkvJh01NU8DJMOKmjt6GwFocETJANbK3F4QZ7D7Ugo75EI8+U4Y0I4FWJtm38vOQsA==" saltValue="xb0VcQqVcbimDeARu9/myQ=="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475</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mvmJOcKGr9DEN5PrrTmzTidizE25Mqcgvu4bnAQgFDB70mIoowGZvHxfqoNL6Dc6Hee0jQzJCuDnw5spXkddQg==" saltValue="cBQW5RyhABBG/l3z9wrQg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pXQF5tn4ht4ifkrvq3/DhYWl3qrmiCNU5BWBoYQFj1Xq6ZBoOjYFvTG9D8P+dRYlOemaiRKIMTDKiajAUG04Ew==" saltValue="q9049hUNmGIfRifsAQynLw=="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476</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477</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18" t="s">
        <v>478</v>
      </c>
      <c r="AP7" s="272"/>
      <c r="AQ7" s="273" t="s">
        <v>479</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19"/>
      <c r="AP8" s="278" t="s">
        <v>480</v>
      </c>
      <c r="AQ8" s="279" t="s">
        <v>481</v>
      </c>
      <c r="AR8" s="280" t="s">
        <v>482</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30" t="s">
        <v>483</v>
      </c>
      <c r="AL9" s="1131"/>
      <c r="AM9" s="1131"/>
      <c r="AN9" s="1132"/>
      <c r="AO9" s="281">
        <v>1999042</v>
      </c>
      <c r="AP9" s="281">
        <v>73776</v>
      </c>
      <c r="AQ9" s="282">
        <v>67248</v>
      </c>
      <c r="AR9" s="283">
        <v>9.6999999999999993</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30" t="s">
        <v>484</v>
      </c>
      <c r="AL10" s="1131"/>
      <c r="AM10" s="1131"/>
      <c r="AN10" s="1132"/>
      <c r="AO10" s="284">
        <v>52156</v>
      </c>
      <c r="AP10" s="284">
        <v>1925</v>
      </c>
      <c r="AQ10" s="285">
        <v>9038</v>
      </c>
      <c r="AR10" s="286">
        <v>-78.7</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30" t="s">
        <v>485</v>
      </c>
      <c r="AL11" s="1131"/>
      <c r="AM11" s="1131"/>
      <c r="AN11" s="1132"/>
      <c r="AO11" s="284" t="s">
        <v>486</v>
      </c>
      <c r="AP11" s="284" t="s">
        <v>486</v>
      </c>
      <c r="AQ11" s="285">
        <v>320</v>
      </c>
      <c r="AR11" s="286" t="s">
        <v>486</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30" t="s">
        <v>487</v>
      </c>
      <c r="AL12" s="1131"/>
      <c r="AM12" s="1131"/>
      <c r="AN12" s="1132"/>
      <c r="AO12" s="284" t="s">
        <v>486</v>
      </c>
      <c r="AP12" s="284" t="s">
        <v>486</v>
      </c>
      <c r="AQ12" s="285">
        <v>22</v>
      </c>
      <c r="AR12" s="286" t="s">
        <v>486</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30" t="s">
        <v>488</v>
      </c>
      <c r="AL13" s="1131"/>
      <c r="AM13" s="1131"/>
      <c r="AN13" s="1132"/>
      <c r="AO13" s="284">
        <v>112855</v>
      </c>
      <c r="AP13" s="284">
        <v>4165</v>
      </c>
      <c r="AQ13" s="285">
        <v>2764</v>
      </c>
      <c r="AR13" s="286">
        <v>50.7</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30" t="s">
        <v>489</v>
      </c>
      <c r="AL14" s="1131"/>
      <c r="AM14" s="1131"/>
      <c r="AN14" s="1132"/>
      <c r="AO14" s="284">
        <v>27824</v>
      </c>
      <c r="AP14" s="284">
        <v>1027</v>
      </c>
      <c r="AQ14" s="285">
        <v>1165</v>
      </c>
      <c r="AR14" s="286">
        <v>-11.8</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33" t="s">
        <v>490</v>
      </c>
      <c r="AL15" s="1134"/>
      <c r="AM15" s="1134"/>
      <c r="AN15" s="1135"/>
      <c r="AO15" s="284">
        <v>-71616</v>
      </c>
      <c r="AP15" s="284">
        <v>-2643</v>
      </c>
      <c r="AQ15" s="285">
        <v>-3941</v>
      </c>
      <c r="AR15" s="286">
        <v>-32.9</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33" t="s">
        <v>177</v>
      </c>
      <c r="AL16" s="1134"/>
      <c r="AM16" s="1134"/>
      <c r="AN16" s="1135"/>
      <c r="AO16" s="284">
        <v>2120261</v>
      </c>
      <c r="AP16" s="284">
        <v>78250</v>
      </c>
      <c r="AQ16" s="285">
        <v>76616</v>
      </c>
      <c r="AR16" s="286">
        <v>2.1</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491</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492</v>
      </c>
      <c r="AP20" s="293" t="s">
        <v>493</v>
      </c>
      <c r="AQ20" s="294" t="s">
        <v>494</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36" t="s">
        <v>495</v>
      </c>
      <c r="AL21" s="1137"/>
      <c r="AM21" s="1137"/>
      <c r="AN21" s="1138"/>
      <c r="AO21" s="297">
        <v>7.16</v>
      </c>
      <c r="AP21" s="298">
        <v>6.73</v>
      </c>
      <c r="AQ21" s="299">
        <v>0.43</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36" t="s">
        <v>496</v>
      </c>
      <c r="AL22" s="1137"/>
      <c r="AM22" s="1137"/>
      <c r="AN22" s="1138"/>
      <c r="AO22" s="302">
        <v>96.7</v>
      </c>
      <c r="AP22" s="303">
        <v>96.9</v>
      </c>
      <c r="AQ22" s="304">
        <v>-0.2</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29" t="s">
        <v>497</v>
      </c>
      <c r="B26" s="1129"/>
      <c r="C26" s="1129"/>
      <c r="D26" s="1129"/>
      <c r="E26" s="1129"/>
      <c r="F26" s="1129"/>
      <c r="G26" s="1129"/>
      <c r="H26" s="1129"/>
      <c r="I26" s="1129"/>
      <c r="J26" s="1129"/>
      <c r="K26" s="1129"/>
      <c r="L26" s="1129"/>
      <c r="M26" s="1129"/>
      <c r="N26" s="1129"/>
      <c r="O26" s="1129"/>
      <c r="P26" s="1129"/>
      <c r="Q26" s="1129"/>
      <c r="R26" s="1129"/>
      <c r="S26" s="1129"/>
      <c r="T26" s="1129"/>
      <c r="U26" s="1129"/>
      <c r="V26" s="1129"/>
      <c r="W26" s="1129"/>
      <c r="X26" s="1129"/>
      <c r="Y26" s="1129"/>
      <c r="Z26" s="1129"/>
      <c r="AA26" s="1129"/>
      <c r="AB26" s="1129"/>
      <c r="AC26" s="1129"/>
      <c r="AD26" s="1129"/>
      <c r="AE26" s="1129"/>
      <c r="AF26" s="1129"/>
      <c r="AG26" s="1129"/>
      <c r="AH26" s="1129"/>
      <c r="AI26" s="1129"/>
      <c r="AJ26" s="1129"/>
      <c r="AK26" s="1129"/>
      <c r="AL26" s="1129"/>
      <c r="AM26" s="1129"/>
      <c r="AN26" s="1129"/>
      <c r="AO26" s="1129"/>
      <c r="AP26" s="1129"/>
      <c r="AQ26" s="1129"/>
      <c r="AR26" s="1129"/>
      <c r="AS26" s="1129"/>
      <c r="AT26" s="267"/>
    </row>
    <row r="27" spans="1:46" x14ac:dyDescent="0.15">
      <c r="A27" s="309"/>
      <c r="AO27" s="262"/>
      <c r="AP27" s="262"/>
      <c r="AQ27" s="262"/>
      <c r="AR27" s="262"/>
      <c r="AS27" s="262"/>
      <c r="AT27" s="262"/>
    </row>
    <row r="28" spans="1:46" ht="17.25" x14ac:dyDescent="0.15">
      <c r="A28" s="263" t="s">
        <v>498</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499</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18" t="s">
        <v>478</v>
      </c>
      <c r="AP30" s="272"/>
      <c r="AQ30" s="273" t="s">
        <v>479</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19"/>
      <c r="AP31" s="278" t="s">
        <v>480</v>
      </c>
      <c r="AQ31" s="279" t="s">
        <v>481</v>
      </c>
      <c r="AR31" s="280" t="s">
        <v>482</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20" t="s">
        <v>500</v>
      </c>
      <c r="AL32" s="1121"/>
      <c r="AM32" s="1121"/>
      <c r="AN32" s="1122"/>
      <c r="AO32" s="312">
        <v>836698</v>
      </c>
      <c r="AP32" s="312">
        <v>30879</v>
      </c>
      <c r="AQ32" s="313">
        <v>33390</v>
      </c>
      <c r="AR32" s="314">
        <v>-7.5</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20" t="s">
        <v>501</v>
      </c>
      <c r="AL33" s="1121"/>
      <c r="AM33" s="1121"/>
      <c r="AN33" s="1122"/>
      <c r="AO33" s="312" t="s">
        <v>486</v>
      </c>
      <c r="AP33" s="312" t="s">
        <v>486</v>
      </c>
      <c r="AQ33" s="313" t="s">
        <v>486</v>
      </c>
      <c r="AR33" s="314" t="s">
        <v>486</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20" t="s">
        <v>502</v>
      </c>
      <c r="AL34" s="1121"/>
      <c r="AM34" s="1121"/>
      <c r="AN34" s="1122"/>
      <c r="AO34" s="312" t="s">
        <v>486</v>
      </c>
      <c r="AP34" s="312" t="s">
        <v>486</v>
      </c>
      <c r="AQ34" s="313" t="s">
        <v>486</v>
      </c>
      <c r="AR34" s="314" t="s">
        <v>486</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20" t="s">
        <v>503</v>
      </c>
      <c r="AL35" s="1121"/>
      <c r="AM35" s="1121"/>
      <c r="AN35" s="1122"/>
      <c r="AO35" s="312">
        <v>189749</v>
      </c>
      <c r="AP35" s="312">
        <v>7003</v>
      </c>
      <c r="AQ35" s="313">
        <v>8851</v>
      </c>
      <c r="AR35" s="314">
        <v>-20.9</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20" t="s">
        <v>504</v>
      </c>
      <c r="AL36" s="1121"/>
      <c r="AM36" s="1121"/>
      <c r="AN36" s="1122"/>
      <c r="AO36" s="312">
        <v>26549</v>
      </c>
      <c r="AP36" s="312">
        <v>980</v>
      </c>
      <c r="AQ36" s="313">
        <v>2033</v>
      </c>
      <c r="AR36" s="314">
        <v>-51.8</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20" t="s">
        <v>505</v>
      </c>
      <c r="AL37" s="1121"/>
      <c r="AM37" s="1121"/>
      <c r="AN37" s="1122"/>
      <c r="AO37" s="312" t="s">
        <v>486</v>
      </c>
      <c r="AP37" s="312" t="s">
        <v>486</v>
      </c>
      <c r="AQ37" s="313">
        <v>640</v>
      </c>
      <c r="AR37" s="314" t="s">
        <v>486</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23" t="s">
        <v>506</v>
      </c>
      <c r="AL38" s="1124"/>
      <c r="AM38" s="1124"/>
      <c r="AN38" s="1125"/>
      <c r="AO38" s="315" t="s">
        <v>486</v>
      </c>
      <c r="AP38" s="315" t="s">
        <v>486</v>
      </c>
      <c r="AQ38" s="316">
        <v>1</v>
      </c>
      <c r="AR38" s="304" t="s">
        <v>486</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23" t="s">
        <v>507</v>
      </c>
      <c r="AL39" s="1124"/>
      <c r="AM39" s="1124"/>
      <c r="AN39" s="1125"/>
      <c r="AO39" s="312" t="s">
        <v>486</v>
      </c>
      <c r="AP39" s="312" t="s">
        <v>486</v>
      </c>
      <c r="AQ39" s="313">
        <v>-3025</v>
      </c>
      <c r="AR39" s="314" t="s">
        <v>486</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20" t="s">
        <v>508</v>
      </c>
      <c r="AL40" s="1121"/>
      <c r="AM40" s="1121"/>
      <c r="AN40" s="1122"/>
      <c r="AO40" s="312">
        <v>-567970</v>
      </c>
      <c r="AP40" s="312">
        <v>-20961</v>
      </c>
      <c r="AQ40" s="313">
        <v>-26876</v>
      </c>
      <c r="AR40" s="314">
        <v>-22</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26" t="s">
        <v>287</v>
      </c>
      <c r="AL41" s="1127"/>
      <c r="AM41" s="1127"/>
      <c r="AN41" s="1128"/>
      <c r="AO41" s="312">
        <v>485026</v>
      </c>
      <c r="AP41" s="312">
        <v>17900</v>
      </c>
      <c r="AQ41" s="313">
        <v>15015</v>
      </c>
      <c r="AR41" s="314">
        <v>19.2</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509</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510</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13" t="s">
        <v>478</v>
      </c>
      <c r="AN49" s="1115" t="s">
        <v>511</v>
      </c>
      <c r="AO49" s="1116"/>
      <c r="AP49" s="1116"/>
      <c r="AQ49" s="1116"/>
      <c r="AR49" s="1117"/>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14"/>
      <c r="AN50" s="328" t="s">
        <v>512</v>
      </c>
      <c r="AO50" s="329" t="s">
        <v>513</v>
      </c>
      <c r="AP50" s="330" t="s">
        <v>514</v>
      </c>
      <c r="AQ50" s="331" t="s">
        <v>515</v>
      </c>
      <c r="AR50" s="332" t="s">
        <v>516</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517</v>
      </c>
      <c r="AL51" s="325"/>
      <c r="AM51" s="333">
        <v>574466</v>
      </c>
      <c r="AN51" s="334">
        <v>20458</v>
      </c>
      <c r="AO51" s="335">
        <v>-19.3</v>
      </c>
      <c r="AP51" s="336">
        <v>51264</v>
      </c>
      <c r="AQ51" s="337">
        <v>8.1999999999999993</v>
      </c>
      <c r="AR51" s="338">
        <v>-27.5</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518</v>
      </c>
      <c r="AM52" s="341">
        <v>424894</v>
      </c>
      <c r="AN52" s="342">
        <v>15132</v>
      </c>
      <c r="AO52" s="343">
        <v>-30.4</v>
      </c>
      <c r="AP52" s="344">
        <v>26040</v>
      </c>
      <c r="AQ52" s="345">
        <v>4.5</v>
      </c>
      <c r="AR52" s="346">
        <v>-34.9</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519</v>
      </c>
      <c r="AL53" s="325"/>
      <c r="AM53" s="333">
        <v>1305306</v>
      </c>
      <c r="AN53" s="334">
        <v>47097</v>
      </c>
      <c r="AO53" s="335">
        <v>130.19999999999999</v>
      </c>
      <c r="AP53" s="336">
        <v>52068</v>
      </c>
      <c r="AQ53" s="337">
        <v>1.6</v>
      </c>
      <c r="AR53" s="338">
        <v>128.6</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518</v>
      </c>
      <c r="AM54" s="341">
        <v>1088848</v>
      </c>
      <c r="AN54" s="342">
        <v>39287</v>
      </c>
      <c r="AO54" s="343">
        <v>159.6</v>
      </c>
      <c r="AP54" s="344">
        <v>26936</v>
      </c>
      <c r="AQ54" s="345">
        <v>3.4</v>
      </c>
      <c r="AR54" s="346">
        <v>156.19999999999999</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520</v>
      </c>
      <c r="AL55" s="325"/>
      <c r="AM55" s="333">
        <v>636142</v>
      </c>
      <c r="AN55" s="334">
        <v>23190</v>
      </c>
      <c r="AO55" s="335">
        <v>-50.8</v>
      </c>
      <c r="AP55" s="336">
        <v>47161</v>
      </c>
      <c r="AQ55" s="337">
        <v>-9.4</v>
      </c>
      <c r="AR55" s="338">
        <v>-41.4</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518</v>
      </c>
      <c r="AM56" s="341">
        <v>506605</v>
      </c>
      <c r="AN56" s="342">
        <v>18468</v>
      </c>
      <c r="AO56" s="343">
        <v>-53</v>
      </c>
      <c r="AP56" s="344">
        <v>24595</v>
      </c>
      <c r="AQ56" s="345">
        <v>-8.6999999999999993</v>
      </c>
      <c r="AR56" s="346">
        <v>-44.3</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521</v>
      </c>
      <c r="AL57" s="325"/>
      <c r="AM57" s="333">
        <v>616017</v>
      </c>
      <c r="AN57" s="334">
        <v>22556</v>
      </c>
      <c r="AO57" s="335">
        <v>-2.7</v>
      </c>
      <c r="AP57" s="336">
        <v>43423</v>
      </c>
      <c r="AQ57" s="337">
        <v>-7.9</v>
      </c>
      <c r="AR57" s="338">
        <v>5.2</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518</v>
      </c>
      <c r="AM58" s="341">
        <v>494954</v>
      </c>
      <c r="AN58" s="342">
        <v>18124</v>
      </c>
      <c r="AO58" s="343">
        <v>-1.9</v>
      </c>
      <c r="AP58" s="344">
        <v>22207</v>
      </c>
      <c r="AQ58" s="345">
        <v>-9.6999999999999993</v>
      </c>
      <c r="AR58" s="346">
        <v>7.8</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522</v>
      </c>
      <c r="AL59" s="325"/>
      <c r="AM59" s="333">
        <v>878892</v>
      </c>
      <c r="AN59" s="334">
        <v>32436</v>
      </c>
      <c r="AO59" s="335">
        <v>43.8</v>
      </c>
      <c r="AP59" s="336">
        <v>45265</v>
      </c>
      <c r="AQ59" s="337">
        <v>4.2</v>
      </c>
      <c r="AR59" s="338">
        <v>39.6</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518</v>
      </c>
      <c r="AM60" s="341">
        <v>764311</v>
      </c>
      <c r="AN60" s="342">
        <v>28208</v>
      </c>
      <c r="AO60" s="343">
        <v>55.6</v>
      </c>
      <c r="AP60" s="344">
        <v>22600</v>
      </c>
      <c r="AQ60" s="345">
        <v>1.8</v>
      </c>
      <c r="AR60" s="346">
        <v>53.8</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523</v>
      </c>
      <c r="AL61" s="347"/>
      <c r="AM61" s="348">
        <v>802165</v>
      </c>
      <c r="AN61" s="349">
        <v>29147</v>
      </c>
      <c r="AO61" s="350">
        <v>20.2</v>
      </c>
      <c r="AP61" s="351">
        <v>47836</v>
      </c>
      <c r="AQ61" s="352">
        <v>-0.7</v>
      </c>
      <c r="AR61" s="338">
        <v>20.9</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518</v>
      </c>
      <c r="AM62" s="341">
        <v>655922</v>
      </c>
      <c r="AN62" s="342">
        <v>23844</v>
      </c>
      <c r="AO62" s="343">
        <v>26</v>
      </c>
      <c r="AP62" s="344">
        <v>24476</v>
      </c>
      <c r="AQ62" s="345">
        <v>-1.7</v>
      </c>
      <c r="AR62" s="346">
        <v>27.7</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ZLaRpfmFD0glztmooliaC5SV2xBb531d8qnRHl3UjWFuA2wiSeTZY5j1JZgE/6m0pAZPPDvaKF8N7rD4CwFOIQ==" saltValue="YRppfUlaKBAG+c7MVq9jq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115" zoomScaleNormal="115"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475</v>
      </c>
    </row>
    <row r="121" spans="125:125" ht="13.5" hidden="1" customHeight="1" x14ac:dyDescent="0.15">
      <c r="DU121" s="259"/>
    </row>
  </sheetData>
  <sheetProtection algorithmName="SHA-512" hashValue="euFeXkbgVBMj4+YpPRfSKRRrW/EOKyxVmn0fjJWFfzsvY9POWwg31pA/ztGqx3ZOcrhxsfM5k/cHQ6fSkqo4lQ==" saltValue="c58S/1kG2KtaCIrkSTSBM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475</v>
      </c>
    </row>
  </sheetData>
  <sheetProtection algorithmName="SHA-512" hashValue="p1L7sk/ZLeWX6KDaL3QE7OKOgN7/aFCeWjFXaXTMNjaFiBZk0xWxVmz9KaRBqGMh1I4CvAG6mrv+cF2lt3PyEQ==" saltValue="JL2iOeASzftW6CWwa73ng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39" t="s">
        <v>3</v>
      </c>
      <c r="D47" s="1139"/>
      <c r="E47" s="1140"/>
      <c r="F47" s="11">
        <v>32.43</v>
      </c>
      <c r="G47" s="12">
        <v>32.619999999999997</v>
      </c>
      <c r="H47" s="12">
        <v>34.19</v>
      </c>
      <c r="I47" s="12">
        <v>35.369999999999997</v>
      </c>
      <c r="J47" s="13">
        <v>31.82</v>
      </c>
    </row>
    <row r="48" spans="2:10" ht="57.75" customHeight="1" x14ac:dyDescent="0.15">
      <c r="B48" s="14"/>
      <c r="C48" s="1141" t="s">
        <v>4</v>
      </c>
      <c r="D48" s="1141"/>
      <c r="E48" s="1142"/>
      <c r="F48" s="15">
        <v>8.0500000000000007</v>
      </c>
      <c r="G48" s="16">
        <v>9.02</v>
      </c>
      <c r="H48" s="16">
        <v>12.73</v>
      </c>
      <c r="I48" s="16">
        <v>8.01</v>
      </c>
      <c r="J48" s="17">
        <v>9.1999999999999993</v>
      </c>
    </row>
    <row r="49" spans="2:10" ht="57.75" customHeight="1" thickBot="1" x14ac:dyDescent="0.2">
      <c r="B49" s="18"/>
      <c r="C49" s="1143" t="s">
        <v>5</v>
      </c>
      <c r="D49" s="1143"/>
      <c r="E49" s="1144"/>
      <c r="F49" s="19" t="s">
        <v>530</v>
      </c>
      <c r="G49" s="20">
        <v>3.19</v>
      </c>
      <c r="H49" s="20">
        <v>7.52</v>
      </c>
      <c r="I49" s="20" t="s">
        <v>531</v>
      </c>
      <c r="J49" s="21" t="s">
        <v>532</v>
      </c>
    </row>
    <row r="50" spans="2:10" x14ac:dyDescent="0.15"/>
  </sheetData>
  <sheetProtection algorithmName="SHA-512" hashValue="xGD7vKpO91yfF4l/RVCbVlPtjQ6UwhcxkfFXIRu6Y69wne+7Lm0X+GUqCQUVHZMZCE2U0ZafhLtHpivkYX8BIg==" saltValue="mNo22ZLv+fiTTF97+F8fD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51" t="s">
        <v>533</v>
      </c>
      <c r="D34" s="1151"/>
      <c r="E34" s="1152"/>
      <c r="F34" s="32">
        <v>8.0500000000000007</v>
      </c>
      <c r="G34" s="33">
        <v>9.02</v>
      </c>
      <c r="H34" s="33">
        <v>12.72</v>
      </c>
      <c r="I34" s="33">
        <v>8</v>
      </c>
      <c r="J34" s="34">
        <v>9.19</v>
      </c>
      <c r="K34" s="22"/>
      <c r="L34" s="22"/>
      <c r="M34" s="22"/>
      <c r="N34" s="22"/>
      <c r="O34" s="22"/>
      <c r="P34" s="22"/>
    </row>
    <row r="35" spans="1:16" ht="39" customHeight="1" x14ac:dyDescent="0.15">
      <c r="A35" s="22"/>
      <c r="B35" s="35"/>
      <c r="C35" s="1145" t="s">
        <v>534</v>
      </c>
      <c r="D35" s="1146"/>
      <c r="E35" s="1147"/>
      <c r="F35" s="36">
        <v>1.19</v>
      </c>
      <c r="G35" s="37">
        <v>2.7</v>
      </c>
      <c r="H35" s="37">
        <v>2.21</v>
      </c>
      <c r="I35" s="37">
        <v>2.0099999999999998</v>
      </c>
      <c r="J35" s="38">
        <v>1.56</v>
      </c>
      <c r="K35" s="22"/>
      <c r="L35" s="22"/>
      <c r="M35" s="22"/>
      <c r="N35" s="22"/>
      <c r="O35" s="22"/>
      <c r="P35" s="22"/>
    </row>
    <row r="36" spans="1:16" ht="39" customHeight="1" x14ac:dyDescent="0.15">
      <c r="A36" s="22"/>
      <c r="B36" s="35"/>
      <c r="C36" s="1145" t="s">
        <v>535</v>
      </c>
      <c r="D36" s="1146"/>
      <c r="E36" s="1147"/>
      <c r="F36" s="36">
        <v>0.83</v>
      </c>
      <c r="G36" s="37">
        <v>0.36</v>
      </c>
      <c r="H36" s="37">
        <v>0.42</v>
      </c>
      <c r="I36" s="37">
        <v>0.31</v>
      </c>
      <c r="J36" s="38">
        <v>1.08</v>
      </c>
      <c r="K36" s="22"/>
      <c r="L36" s="22"/>
      <c r="M36" s="22"/>
      <c r="N36" s="22"/>
      <c r="O36" s="22"/>
      <c r="P36" s="22"/>
    </row>
    <row r="37" spans="1:16" ht="39" customHeight="1" x14ac:dyDescent="0.15">
      <c r="A37" s="22"/>
      <c r="B37" s="35"/>
      <c r="C37" s="1145" t="s">
        <v>536</v>
      </c>
      <c r="D37" s="1146"/>
      <c r="E37" s="1147"/>
      <c r="F37" s="36">
        <v>3.56</v>
      </c>
      <c r="G37" s="37">
        <v>1.01</v>
      </c>
      <c r="H37" s="37">
        <v>0.93</v>
      </c>
      <c r="I37" s="37">
        <v>1</v>
      </c>
      <c r="J37" s="38">
        <v>0.75</v>
      </c>
      <c r="K37" s="22"/>
      <c r="L37" s="22"/>
      <c r="M37" s="22"/>
      <c r="N37" s="22"/>
      <c r="O37" s="22"/>
      <c r="P37" s="22"/>
    </row>
    <row r="38" spans="1:16" ht="39" customHeight="1" x14ac:dyDescent="0.15">
      <c r="A38" s="22"/>
      <c r="B38" s="35"/>
      <c r="C38" s="1145" t="s">
        <v>537</v>
      </c>
      <c r="D38" s="1146"/>
      <c r="E38" s="1147"/>
      <c r="F38" s="36">
        <v>0.4</v>
      </c>
      <c r="G38" s="37">
        <v>0.43</v>
      </c>
      <c r="H38" s="37">
        <v>0.12</v>
      </c>
      <c r="I38" s="37">
        <v>0.06</v>
      </c>
      <c r="J38" s="38">
        <v>0.2</v>
      </c>
      <c r="K38" s="22"/>
      <c r="L38" s="22"/>
      <c r="M38" s="22"/>
      <c r="N38" s="22"/>
      <c r="O38" s="22"/>
      <c r="P38" s="22"/>
    </row>
    <row r="39" spans="1:16" ht="39" customHeight="1" x14ac:dyDescent="0.15">
      <c r="A39" s="22"/>
      <c r="B39" s="35"/>
      <c r="C39" s="1145" t="s">
        <v>538</v>
      </c>
      <c r="D39" s="1146"/>
      <c r="E39" s="1147"/>
      <c r="F39" s="36">
        <v>0.05</v>
      </c>
      <c r="G39" s="37">
        <v>0.05</v>
      </c>
      <c r="H39" s="37">
        <v>0.03</v>
      </c>
      <c r="I39" s="37">
        <v>0.05</v>
      </c>
      <c r="J39" s="38">
        <v>0.05</v>
      </c>
      <c r="K39" s="22"/>
      <c r="L39" s="22"/>
      <c r="M39" s="22"/>
      <c r="N39" s="22"/>
      <c r="O39" s="22"/>
      <c r="P39" s="22"/>
    </row>
    <row r="40" spans="1:16" ht="39" customHeight="1" x14ac:dyDescent="0.15">
      <c r="A40" s="22"/>
      <c r="B40" s="35"/>
      <c r="C40" s="1145" t="s">
        <v>539</v>
      </c>
      <c r="D40" s="1146"/>
      <c r="E40" s="1147"/>
      <c r="F40" s="36">
        <v>0.01</v>
      </c>
      <c r="G40" s="37">
        <v>0.01</v>
      </c>
      <c r="H40" s="37">
        <v>0.01</v>
      </c>
      <c r="I40" s="37">
        <v>0.01</v>
      </c>
      <c r="J40" s="38">
        <v>0.02</v>
      </c>
      <c r="K40" s="22"/>
      <c r="L40" s="22"/>
      <c r="M40" s="22"/>
      <c r="N40" s="22"/>
      <c r="O40" s="22"/>
      <c r="P40" s="22"/>
    </row>
    <row r="41" spans="1:16" ht="39" customHeight="1" x14ac:dyDescent="0.15">
      <c r="A41" s="22"/>
      <c r="B41" s="35"/>
      <c r="C41" s="1145"/>
      <c r="D41" s="1146"/>
      <c r="E41" s="1147"/>
      <c r="F41" s="36"/>
      <c r="G41" s="37"/>
      <c r="H41" s="37"/>
      <c r="I41" s="37"/>
      <c r="J41" s="38"/>
      <c r="K41" s="22"/>
      <c r="L41" s="22"/>
      <c r="M41" s="22"/>
      <c r="N41" s="22"/>
      <c r="O41" s="22"/>
      <c r="P41" s="22"/>
    </row>
    <row r="42" spans="1:16" ht="39" customHeight="1" x14ac:dyDescent="0.15">
      <c r="A42" s="22"/>
      <c r="B42" s="39"/>
      <c r="C42" s="1145" t="s">
        <v>540</v>
      </c>
      <c r="D42" s="1146"/>
      <c r="E42" s="1147"/>
      <c r="F42" s="36" t="s">
        <v>486</v>
      </c>
      <c r="G42" s="37" t="s">
        <v>486</v>
      </c>
      <c r="H42" s="37" t="s">
        <v>486</v>
      </c>
      <c r="I42" s="37" t="s">
        <v>486</v>
      </c>
      <c r="J42" s="38" t="s">
        <v>486</v>
      </c>
      <c r="K42" s="22"/>
      <c r="L42" s="22"/>
      <c r="M42" s="22"/>
      <c r="N42" s="22"/>
      <c r="O42" s="22"/>
      <c r="P42" s="22"/>
    </row>
    <row r="43" spans="1:16" ht="39" customHeight="1" thickBot="1" x14ac:dyDescent="0.2">
      <c r="A43" s="22"/>
      <c r="B43" s="40"/>
      <c r="C43" s="1148" t="s">
        <v>541</v>
      </c>
      <c r="D43" s="1149"/>
      <c r="E43" s="1150"/>
      <c r="F43" s="41" t="s">
        <v>486</v>
      </c>
      <c r="G43" s="42" t="s">
        <v>486</v>
      </c>
      <c r="H43" s="42" t="s">
        <v>486</v>
      </c>
      <c r="I43" s="42" t="s">
        <v>486</v>
      </c>
      <c r="J43" s="43" t="s">
        <v>486</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OGnrQ5Dcl6DR4nqAt/vq2e32GkZb4aGgpSG5QMv/V4XV/bQQNHDv+mCndBrOufEDRn6La7HbpXok9gal3hii+Q==" saltValue="bUFNkf7AGOpTjICWtl29v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525</v>
      </c>
      <c r="L44" s="56" t="s">
        <v>526</v>
      </c>
      <c r="M44" s="56" t="s">
        <v>527</v>
      </c>
      <c r="N44" s="56" t="s">
        <v>528</v>
      </c>
      <c r="O44" s="57" t="s">
        <v>529</v>
      </c>
      <c r="P44" s="48"/>
      <c r="Q44" s="48"/>
      <c r="R44" s="48"/>
      <c r="S44" s="48"/>
      <c r="T44" s="48"/>
      <c r="U44" s="48"/>
    </row>
    <row r="45" spans="1:21" ht="30.75" customHeight="1" x14ac:dyDescent="0.15">
      <c r="A45" s="48"/>
      <c r="B45" s="1176" t="s">
        <v>9</v>
      </c>
      <c r="C45" s="1177"/>
      <c r="D45" s="58"/>
      <c r="E45" s="1182" t="s">
        <v>10</v>
      </c>
      <c r="F45" s="1182"/>
      <c r="G45" s="1182"/>
      <c r="H45" s="1182"/>
      <c r="I45" s="1182"/>
      <c r="J45" s="1183"/>
      <c r="K45" s="59">
        <v>614</v>
      </c>
      <c r="L45" s="60">
        <v>622</v>
      </c>
      <c r="M45" s="60">
        <v>700</v>
      </c>
      <c r="N45" s="60">
        <v>708</v>
      </c>
      <c r="O45" s="61">
        <v>837</v>
      </c>
      <c r="P45" s="48"/>
      <c r="Q45" s="48"/>
      <c r="R45" s="48"/>
      <c r="S45" s="48"/>
      <c r="T45" s="48"/>
      <c r="U45" s="48"/>
    </row>
    <row r="46" spans="1:21" ht="30.75" customHeight="1" x14ac:dyDescent="0.15">
      <c r="A46" s="48"/>
      <c r="B46" s="1178"/>
      <c r="C46" s="1179"/>
      <c r="D46" s="62"/>
      <c r="E46" s="1155" t="s">
        <v>11</v>
      </c>
      <c r="F46" s="1155"/>
      <c r="G46" s="1155"/>
      <c r="H46" s="1155"/>
      <c r="I46" s="1155"/>
      <c r="J46" s="1156"/>
      <c r="K46" s="63" t="s">
        <v>486</v>
      </c>
      <c r="L46" s="64" t="s">
        <v>486</v>
      </c>
      <c r="M46" s="64" t="s">
        <v>486</v>
      </c>
      <c r="N46" s="64" t="s">
        <v>486</v>
      </c>
      <c r="O46" s="65" t="s">
        <v>486</v>
      </c>
      <c r="P46" s="48"/>
      <c r="Q46" s="48"/>
      <c r="R46" s="48"/>
      <c r="S46" s="48"/>
      <c r="T46" s="48"/>
      <c r="U46" s="48"/>
    </row>
    <row r="47" spans="1:21" ht="30.75" customHeight="1" x14ac:dyDescent="0.15">
      <c r="A47" s="48"/>
      <c r="B47" s="1178"/>
      <c r="C47" s="1179"/>
      <c r="D47" s="62"/>
      <c r="E47" s="1155" t="s">
        <v>12</v>
      </c>
      <c r="F47" s="1155"/>
      <c r="G47" s="1155"/>
      <c r="H47" s="1155"/>
      <c r="I47" s="1155"/>
      <c r="J47" s="1156"/>
      <c r="K47" s="63" t="s">
        <v>486</v>
      </c>
      <c r="L47" s="64" t="s">
        <v>486</v>
      </c>
      <c r="M47" s="64" t="s">
        <v>486</v>
      </c>
      <c r="N47" s="64" t="s">
        <v>486</v>
      </c>
      <c r="O47" s="65" t="s">
        <v>486</v>
      </c>
      <c r="P47" s="48"/>
      <c r="Q47" s="48"/>
      <c r="R47" s="48"/>
      <c r="S47" s="48"/>
      <c r="T47" s="48"/>
      <c r="U47" s="48"/>
    </row>
    <row r="48" spans="1:21" ht="30.75" customHeight="1" x14ac:dyDescent="0.15">
      <c r="A48" s="48"/>
      <c r="B48" s="1178"/>
      <c r="C48" s="1179"/>
      <c r="D48" s="62"/>
      <c r="E48" s="1155" t="s">
        <v>13</v>
      </c>
      <c r="F48" s="1155"/>
      <c r="G48" s="1155"/>
      <c r="H48" s="1155"/>
      <c r="I48" s="1155"/>
      <c r="J48" s="1156"/>
      <c r="K48" s="63">
        <v>110</v>
      </c>
      <c r="L48" s="64">
        <v>125</v>
      </c>
      <c r="M48" s="64">
        <v>137</v>
      </c>
      <c r="N48" s="64">
        <v>168</v>
      </c>
      <c r="O48" s="65">
        <v>190</v>
      </c>
      <c r="P48" s="48"/>
      <c r="Q48" s="48"/>
      <c r="R48" s="48"/>
      <c r="S48" s="48"/>
      <c r="T48" s="48"/>
      <c r="U48" s="48"/>
    </row>
    <row r="49" spans="1:21" ht="30.75" customHeight="1" x14ac:dyDescent="0.15">
      <c r="A49" s="48"/>
      <c r="B49" s="1178"/>
      <c r="C49" s="1179"/>
      <c r="D49" s="62"/>
      <c r="E49" s="1155" t="s">
        <v>14</v>
      </c>
      <c r="F49" s="1155"/>
      <c r="G49" s="1155"/>
      <c r="H49" s="1155"/>
      <c r="I49" s="1155"/>
      <c r="J49" s="1156"/>
      <c r="K49" s="63">
        <v>10</v>
      </c>
      <c r="L49" s="64">
        <v>23</v>
      </c>
      <c r="M49" s="64">
        <v>28</v>
      </c>
      <c r="N49" s="64">
        <v>27</v>
      </c>
      <c r="O49" s="65">
        <v>27</v>
      </c>
      <c r="P49" s="48"/>
      <c r="Q49" s="48"/>
      <c r="R49" s="48"/>
      <c r="S49" s="48"/>
      <c r="T49" s="48"/>
      <c r="U49" s="48"/>
    </row>
    <row r="50" spans="1:21" ht="30.75" customHeight="1" x14ac:dyDescent="0.15">
      <c r="A50" s="48"/>
      <c r="B50" s="1178"/>
      <c r="C50" s="1179"/>
      <c r="D50" s="62"/>
      <c r="E50" s="1155" t="s">
        <v>15</v>
      </c>
      <c r="F50" s="1155"/>
      <c r="G50" s="1155"/>
      <c r="H50" s="1155"/>
      <c r="I50" s="1155"/>
      <c r="J50" s="1156"/>
      <c r="K50" s="63" t="s">
        <v>486</v>
      </c>
      <c r="L50" s="64" t="s">
        <v>486</v>
      </c>
      <c r="M50" s="64" t="s">
        <v>486</v>
      </c>
      <c r="N50" s="64" t="s">
        <v>486</v>
      </c>
      <c r="O50" s="65" t="s">
        <v>486</v>
      </c>
      <c r="P50" s="48"/>
      <c r="Q50" s="48"/>
      <c r="R50" s="48"/>
      <c r="S50" s="48"/>
      <c r="T50" s="48"/>
      <c r="U50" s="48"/>
    </row>
    <row r="51" spans="1:21" ht="30.75" customHeight="1" x14ac:dyDescent="0.15">
      <c r="A51" s="48"/>
      <c r="B51" s="1180"/>
      <c r="C51" s="1181"/>
      <c r="D51" s="66"/>
      <c r="E51" s="1155" t="s">
        <v>16</v>
      </c>
      <c r="F51" s="1155"/>
      <c r="G51" s="1155"/>
      <c r="H51" s="1155"/>
      <c r="I51" s="1155"/>
      <c r="J51" s="1156"/>
      <c r="K51" s="63" t="s">
        <v>486</v>
      </c>
      <c r="L51" s="64" t="s">
        <v>486</v>
      </c>
      <c r="M51" s="64" t="s">
        <v>486</v>
      </c>
      <c r="N51" s="64" t="s">
        <v>486</v>
      </c>
      <c r="O51" s="65" t="s">
        <v>486</v>
      </c>
      <c r="P51" s="48"/>
      <c r="Q51" s="48"/>
      <c r="R51" s="48"/>
      <c r="S51" s="48"/>
      <c r="T51" s="48"/>
      <c r="U51" s="48"/>
    </row>
    <row r="52" spans="1:21" ht="30.75" customHeight="1" x14ac:dyDescent="0.15">
      <c r="A52" s="48"/>
      <c r="B52" s="1153" t="s">
        <v>17</v>
      </c>
      <c r="C52" s="1154"/>
      <c r="D52" s="66"/>
      <c r="E52" s="1155" t="s">
        <v>18</v>
      </c>
      <c r="F52" s="1155"/>
      <c r="G52" s="1155"/>
      <c r="H52" s="1155"/>
      <c r="I52" s="1155"/>
      <c r="J52" s="1156"/>
      <c r="K52" s="63">
        <v>536</v>
      </c>
      <c r="L52" s="64">
        <v>542</v>
      </c>
      <c r="M52" s="64">
        <v>562</v>
      </c>
      <c r="N52" s="64">
        <v>567</v>
      </c>
      <c r="O52" s="65">
        <v>567</v>
      </c>
      <c r="P52" s="48"/>
      <c r="Q52" s="48"/>
      <c r="R52" s="48"/>
      <c r="S52" s="48"/>
      <c r="T52" s="48"/>
      <c r="U52" s="48"/>
    </row>
    <row r="53" spans="1:21" ht="30.75" customHeight="1" thickBot="1" x14ac:dyDescent="0.2">
      <c r="A53" s="48"/>
      <c r="B53" s="1157" t="s">
        <v>19</v>
      </c>
      <c r="C53" s="1158"/>
      <c r="D53" s="67"/>
      <c r="E53" s="1159" t="s">
        <v>20</v>
      </c>
      <c r="F53" s="1159"/>
      <c r="G53" s="1159"/>
      <c r="H53" s="1159"/>
      <c r="I53" s="1159"/>
      <c r="J53" s="1160"/>
      <c r="K53" s="68">
        <v>198</v>
      </c>
      <c r="L53" s="69">
        <v>228</v>
      </c>
      <c r="M53" s="69">
        <v>303</v>
      </c>
      <c r="N53" s="69">
        <v>336</v>
      </c>
      <c r="O53" s="70">
        <v>487</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542</v>
      </c>
      <c r="L57" s="81" t="s">
        <v>543</v>
      </c>
      <c r="M57" s="81" t="s">
        <v>544</v>
      </c>
      <c r="N57" s="81" t="s">
        <v>545</v>
      </c>
      <c r="O57" s="82" t="s">
        <v>546</v>
      </c>
      <c r="P57" s="48"/>
      <c r="Q57" s="48"/>
      <c r="R57" s="48"/>
      <c r="S57" s="48"/>
      <c r="T57" s="48"/>
      <c r="U57" s="48"/>
    </row>
    <row r="58" spans="1:21" ht="31.5" customHeight="1" x14ac:dyDescent="0.15">
      <c r="B58" s="1161" t="s">
        <v>24</v>
      </c>
      <c r="C58" s="1162"/>
      <c r="D58" s="1167" t="s">
        <v>25</v>
      </c>
      <c r="E58" s="1168"/>
      <c r="F58" s="1168"/>
      <c r="G58" s="1168"/>
      <c r="H58" s="1168"/>
      <c r="I58" s="1168"/>
      <c r="J58" s="1169"/>
      <c r="K58" s="83"/>
      <c r="L58" s="84"/>
      <c r="M58" s="84"/>
      <c r="N58" s="84"/>
      <c r="O58" s="85"/>
    </row>
    <row r="59" spans="1:21" ht="31.5" customHeight="1" x14ac:dyDescent="0.15">
      <c r="B59" s="1163"/>
      <c r="C59" s="1164"/>
      <c r="D59" s="1170" t="s">
        <v>26</v>
      </c>
      <c r="E59" s="1171"/>
      <c r="F59" s="1171"/>
      <c r="G59" s="1171"/>
      <c r="H59" s="1171"/>
      <c r="I59" s="1171"/>
      <c r="J59" s="1172"/>
      <c r="K59" s="86"/>
      <c r="L59" s="87"/>
      <c r="M59" s="87"/>
      <c r="N59" s="87"/>
      <c r="O59" s="88"/>
    </row>
    <row r="60" spans="1:21" ht="31.5" customHeight="1" thickBot="1" x14ac:dyDescent="0.2">
      <c r="B60" s="1165"/>
      <c r="C60" s="1166"/>
      <c r="D60" s="1173" t="s">
        <v>27</v>
      </c>
      <c r="E60" s="1174"/>
      <c r="F60" s="1174"/>
      <c r="G60" s="1174"/>
      <c r="H60" s="1174"/>
      <c r="I60" s="1174"/>
      <c r="J60" s="1175"/>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g66LeJESq9OAllU+vvP51vq4WCOItftDLi6KWliCeQGg2wv7cLnx1C/tNNsD9rX+SMsooXlN7VwO3V6o0z50Cg==" saltValue="35dHxwgn7JXSq9CSbeXj/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525</v>
      </c>
      <c r="J40" s="103" t="s">
        <v>526</v>
      </c>
      <c r="K40" s="103" t="s">
        <v>527</v>
      </c>
      <c r="L40" s="103" t="s">
        <v>528</v>
      </c>
      <c r="M40" s="104" t="s">
        <v>529</v>
      </c>
    </row>
    <row r="41" spans="2:13" ht="27.75" customHeight="1" x14ac:dyDescent="0.15">
      <c r="B41" s="1196" t="s">
        <v>30</v>
      </c>
      <c r="C41" s="1197"/>
      <c r="D41" s="105"/>
      <c r="E41" s="1198" t="s">
        <v>31</v>
      </c>
      <c r="F41" s="1198"/>
      <c r="G41" s="1198"/>
      <c r="H41" s="1199"/>
      <c r="I41" s="355">
        <v>7365</v>
      </c>
      <c r="J41" s="356">
        <v>8027</v>
      </c>
      <c r="K41" s="356">
        <v>8047</v>
      </c>
      <c r="L41" s="356">
        <v>7672</v>
      </c>
      <c r="M41" s="357">
        <v>7484</v>
      </c>
    </row>
    <row r="42" spans="2:13" ht="27.75" customHeight="1" x14ac:dyDescent="0.15">
      <c r="B42" s="1186"/>
      <c r="C42" s="1187"/>
      <c r="D42" s="106"/>
      <c r="E42" s="1190" t="s">
        <v>32</v>
      </c>
      <c r="F42" s="1190"/>
      <c r="G42" s="1190"/>
      <c r="H42" s="1191"/>
      <c r="I42" s="358" t="s">
        <v>486</v>
      </c>
      <c r="J42" s="359" t="s">
        <v>486</v>
      </c>
      <c r="K42" s="359" t="s">
        <v>486</v>
      </c>
      <c r="L42" s="359" t="s">
        <v>486</v>
      </c>
      <c r="M42" s="360" t="s">
        <v>486</v>
      </c>
    </row>
    <row r="43" spans="2:13" ht="27.75" customHeight="1" x14ac:dyDescent="0.15">
      <c r="B43" s="1186"/>
      <c r="C43" s="1187"/>
      <c r="D43" s="106"/>
      <c r="E43" s="1190" t="s">
        <v>33</v>
      </c>
      <c r="F43" s="1190"/>
      <c r="G43" s="1190"/>
      <c r="H43" s="1191"/>
      <c r="I43" s="358">
        <v>3686</v>
      </c>
      <c r="J43" s="359">
        <v>3852</v>
      </c>
      <c r="K43" s="359">
        <v>3882</v>
      </c>
      <c r="L43" s="359">
        <v>3999</v>
      </c>
      <c r="M43" s="360">
        <v>4152</v>
      </c>
    </row>
    <row r="44" spans="2:13" ht="27.75" customHeight="1" x14ac:dyDescent="0.15">
      <c r="B44" s="1186"/>
      <c r="C44" s="1187"/>
      <c r="D44" s="106"/>
      <c r="E44" s="1190" t="s">
        <v>34</v>
      </c>
      <c r="F44" s="1190"/>
      <c r="G44" s="1190"/>
      <c r="H44" s="1191"/>
      <c r="I44" s="358">
        <v>326</v>
      </c>
      <c r="J44" s="359">
        <v>364</v>
      </c>
      <c r="K44" s="359">
        <v>286</v>
      </c>
      <c r="L44" s="359">
        <v>262</v>
      </c>
      <c r="M44" s="360">
        <v>239</v>
      </c>
    </row>
    <row r="45" spans="2:13" ht="27.75" customHeight="1" x14ac:dyDescent="0.15">
      <c r="B45" s="1186"/>
      <c r="C45" s="1187"/>
      <c r="D45" s="106"/>
      <c r="E45" s="1190" t="s">
        <v>35</v>
      </c>
      <c r="F45" s="1190"/>
      <c r="G45" s="1190"/>
      <c r="H45" s="1191"/>
      <c r="I45" s="358">
        <v>1052</v>
      </c>
      <c r="J45" s="359">
        <v>1017</v>
      </c>
      <c r="K45" s="359">
        <v>963</v>
      </c>
      <c r="L45" s="359">
        <v>913</v>
      </c>
      <c r="M45" s="360">
        <v>847</v>
      </c>
    </row>
    <row r="46" spans="2:13" ht="27.75" customHeight="1" x14ac:dyDescent="0.15">
      <c r="B46" s="1186"/>
      <c r="C46" s="1187"/>
      <c r="D46" s="107"/>
      <c r="E46" s="1190" t="s">
        <v>36</v>
      </c>
      <c r="F46" s="1190"/>
      <c r="G46" s="1190"/>
      <c r="H46" s="1191"/>
      <c r="I46" s="358">
        <v>20</v>
      </c>
      <c r="J46" s="359">
        <v>20</v>
      </c>
      <c r="K46" s="359">
        <v>22</v>
      </c>
      <c r="L46" s="359">
        <v>22</v>
      </c>
      <c r="M46" s="360">
        <v>25</v>
      </c>
    </row>
    <row r="47" spans="2:13" ht="27.75" customHeight="1" x14ac:dyDescent="0.15">
      <c r="B47" s="1186"/>
      <c r="C47" s="1187"/>
      <c r="D47" s="108"/>
      <c r="E47" s="1200" t="s">
        <v>37</v>
      </c>
      <c r="F47" s="1201"/>
      <c r="G47" s="1201"/>
      <c r="H47" s="1202"/>
      <c r="I47" s="358" t="s">
        <v>486</v>
      </c>
      <c r="J47" s="359" t="s">
        <v>486</v>
      </c>
      <c r="K47" s="359" t="s">
        <v>486</v>
      </c>
      <c r="L47" s="359" t="s">
        <v>486</v>
      </c>
      <c r="M47" s="360" t="s">
        <v>486</v>
      </c>
    </row>
    <row r="48" spans="2:13" ht="27.75" customHeight="1" x14ac:dyDescent="0.15">
      <c r="B48" s="1186"/>
      <c r="C48" s="1187"/>
      <c r="D48" s="106"/>
      <c r="E48" s="1190" t="s">
        <v>38</v>
      </c>
      <c r="F48" s="1190"/>
      <c r="G48" s="1190"/>
      <c r="H48" s="1191"/>
      <c r="I48" s="358" t="s">
        <v>486</v>
      </c>
      <c r="J48" s="359" t="s">
        <v>486</v>
      </c>
      <c r="K48" s="359" t="s">
        <v>486</v>
      </c>
      <c r="L48" s="359" t="s">
        <v>486</v>
      </c>
      <c r="M48" s="360" t="s">
        <v>486</v>
      </c>
    </row>
    <row r="49" spans="2:13" ht="27.75" customHeight="1" x14ac:dyDescent="0.15">
      <c r="B49" s="1188"/>
      <c r="C49" s="1189"/>
      <c r="D49" s="106"/>
      <c r="E49" s="1190" t="s">
        <v>39</v>
      </c>
      <c r="F49" s="1190"/>
      <c r="G49" s="1190"/>
      <c r="H49" s="1191"/>
      <c r="I49" s="358" t="s">
        <v>486</v>
      </c>
      <c r="J49" s="359" t="s">
        <v>486</v>
      </c>
      <c r="K49" s="359" t="s">
        <v>486</v>
      </c>
      <c r="L49" s="359" t="s">
        <v>486</v>
      </c>
      <c r="M49" s="360" t="s">
        <v>486</v>
      </c>
    </row>
    <row r="50" spans="2:13" ht="27.75" customHeight="1" x14ac:dyDescent="0.15">
      <c r="B50" s="1184" t="s">
        <v>40</v>
      </c>
      <c r="C50" s="1185"/>
      <c r="D50" s="109"/>
      <c r="E50" s="1190" t="s">
        <v>41</v>
      </c>
      <c r="F50" s="1190"/>
      <c r="G50" s="1190"/>
      <c r="H50" s="1191"/>
      <c r="I50" s="358">
        <v>4433</v>
      </c>
      <c r="J50" s="359">
        <v>5120</v>
      </c>
      <c r="K50" s="359">
        <v>6003</v>
      </c>
      <c r="L50" s="359">
        <v>6600</v>
      </c>
      <c r="M50" s="360">
        <v>6520</v>
      </c>
    </row>
    <row r="51" spans="2:13" ht="27.75" customHeight="1" x14ac:dyDescent="0.15">
      <c r="B51" s="1186"/>
      <c r="C51" s="1187"/>
      <c r="D51" s="106"/>
      <c r="E51" s="1190" t="s">
        <v>42</v>
      </c>
      <c r="F51" s="1190"/>
      <c r="G51" s="1190"/>
      <c r="H51" s="1191"/>
      <c r="I51" s="358">
        <v>32</v>
      </c>
      <c r="J51" s="359">
        <v>32</v>
      </c>
      <c r="K51" s="359">
        <v>34</v>
      </c>
      <c r="L51" s="359">
        <v>34</v>
      </c>
      <c r="M51" s="360">
        <v>36</v>
      </c>
    </row>
    <row r="52" spans="2:13" ht="27.75" customHeight="1" x14ac:dyDescent="0.15">
      <c r="B52" s="1188"/>
      <c r="C52" s="1189"/>
      <c r="D52" s="106"/>
      <c r="E52" s="1190" t="s">
        <v>43</v>
      </c>
      <c r="F52" s="1190"/>
      <c r="G52" s="1190"/>
      <c r="H52" s="1191"/>
      <c r="I52" s="358">
        <v>7425</v>
      </c>
      <c r="J52" s="359">
        <v>7682</v>
      </c>
      <c r="K52" s="359">
        <v>7632</v>
      </c>
      <c r="L52" s="359">
        <v>7557</v>
      </c>
      <c r="M52" s="360">
        <v>7291</v>
      </c>
    </row>
    <row r="53" spans="2:13" ht="27.75" customHeight="1" thickBot="1" x14ac:dyDescent="0.2">
      <c r="B53" s="1192" t="s">
        <v>19</v>
      </c>
      <c r="C53" s="1193"/>
      <c r="D53" s="110"/>
      <c r="E53" s="1194" t="s">
        <v>44</v>
      </c>
      <c r="F53" s="1194"/>
      <c r="G53" s="1194"/>
      <c r="H53" s="1195"/>
      <c r="I53" s="361">
        <v>560</v>
      </c>
      <c r="J53" s="362">
        <v>446</v>
      </c>
      <c r="K53" s="362">
        <v>-469</v>
      </c>
      <c r="L53" s="362">
        <v>-1323</v>
      </c>
      <c r="M53" s="363">
        <v>-1100</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0sIUXXNRfCtMWGEawwfEPAKwERzD8/dGYUlTpmojwB+MN8QfXvJV8yZn0/UgAdArFyE0g2/bC0hlA7TUF2lB9A==" saltValue="BmMzLdJwTjR3U9mgxvpb1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527</v>
      </c>
      <c r="G54" s="119" t="s">
        <v>528</v>
      </c>
      <c r="H54" s="120" t="s">
        <v>529</v>
      </c>
    </row>
    <row r="55" spans="2:8" ht="52.5" customHeight="1" x14ac:dyDescent="0.15">
      <c r="B55" s="121"/>
      <c r="C55" s="1211" t="s">
        <v>46</v>
      </c>
      <c r="D55" s="1211"/>
      <c r="E55" s="1212"/>
      <c r="F55" s="122">
        <v>2216</v>
      </c>
      <c r="G55" s="122">
        <v>2243</v>
      </c>
      <c r="H55" s="123">
        <v>2026</v>
      </c>
    </row>
    <row r="56" spans="2:8" ht="52.5" customHeight="1" x14ac:dyDescent="0.15">
      <c r="B56" s="124"/>
      <c r="C56" s="1213" t="s">
        <v>47</v>
      </c>
      <c r="D56" s="1213"/>
      <c r="E56" s="1214"/>
      <c r="F56" s="125">
        <v>461</v>
      </c>
      <c r="G56" s="125">
        <v>661</v>
      </c>
      <c r="H56" s="126">
        <v>661</v>
      </c>
    </row>
    <row r="57" spans="2:8" ht="53.25" customHeight="1" x14ac:dyDescent="0.15">
      <c r="B57" s="124"/>
      <c r="C57" s="1215" t="s">
        <v>48</v>
      </c>
      <c r="D57" s="1215"/>
      <c r="E57" s="1216"/>
      <c r="F57" s="127">
        <v>2509</v>
      </c>
      <c r="G57" s="127">
        <v>2684</v>
      </c>
      <c r="H57" s="128">
        <v>2693</v>
      </c>
    </row>
    <row r="58" spans="2:8" ht="45.75" customHeight="1" x14ac:dyDescent="0.15">
      <c r="B58" s="129"/>
      <c r="C58" s="1203" t="s">
        <v>559</v>
      </c>
      <c r="D58" s="1204"/>
      <c r="E58" s="1205"/>
      <c r="F58" s="130">
        <v>1620</v>
      </c>
      <c r="G58" s="130">
        <v>1807</v>
      </c>
      <c r="H58" s="131">
        <v>1796</v>
      </c>
    </row>
    <row r="59" spans="2:8" ht="45.75" customHeight="1" x14ac:dyDescent="0.15">
      <c r="B59" s="129"/>
      <c r="C59" s="1203" t="s">
        <v>560</v>
      </c>
      <c r="D59" s="1204"/>
      <c r="E59" s="1205"/>
      <c r="F59" s="130">
        <v>364</v>
      </c>
      <c r="G59" s="130">
        <v>364</v>
      </c>
      <c r="H59" s="131">
        <v>364</v>
      </c>
    </row>
    <row r="60" spans="2:8" ht="45.75" customHeight="1" x14ac:dyDescent="0.15">
      <c r="B60" s="129"/>
      <c r="C60" s="1203" t="s">
        <v>561</v>
      </c>
      <c r="D60" s="1204"/>
      <c r="E60" s="1205"/>
      <c r="F60" s="130">
        <v>304</v>
      </c>
      <c r="G60" s="130">
        <v>304</v>
      </c>
      <c r="H60" s="131">
        <v>304</v>
      </c>
    </row>
    <row r="61" spans="2:8" ht="45.75" customHeight="1" x14ac:dyDescent="0.15">
      <c r="B61" s="129"/>
      <c r="C61" s="1203" t="s">
        <v>562</v>
      </c>
      <c r="D61" s="1204"/>
      <c r="E61" s="1205"/>
      <c r="F61" s="130">
        <v>100</v>
      </c>
      <c r="G61" s="130">
        <v>102</v>
      </c>
      <c r="H61" s="131">
        <v>104</v>
      </c>
    </row>
    <row r="62" spans="2:8" ht="45.75" customHeight="1" thickBot="1" x14ac:dyDescent="0.2">
      <c r="B62" s="132"/>
      <c r="C62" s="1206" t="s">
        <v>563</v>
      </c>
      <c r="D62" s="1207"/>
      <c r="E62" s="1208"/>
      <c r="F62" s="133">
        <v>60</v>
      </c>
      <c r="G62" s="133">
        <v>60</v>
      </c>
      <c r="H62" s="134">
        <v>60</v>
      </c>
    </row>
    <row r="63" spans="2:8" ht="52.5" customHeight="1" thickBot="1" x14ac:dyDescent="0.2">
      <c r="B63" s="135"/>
      <c r="C63" s="1209" t="s">
        <v>49</v>
      </c>
      <c r="D63" s="1209"/>
      <c r="E63" s="1210"/>
      <c r="F63" s="136">
        <v>5186</v>
      </c>
      <c r="G63" s="136">
        <v>5589</v>
      </c>
      <c r="H63" s="137">
        <v>5381</v>
      </c>
    </row>
    <row r="64" spans="2:8" x14ac:dyDescent="0.15"/>
  </sheetData>
  <sheetProtection algorithmName="SHA-512" hashValue="aLPFE6nz7OBF0xTFN1HBv8kA/5ivv44AgrbwJfG+H8ncEgW38l7g9QP2jTEGSuHANJMVWoCLs7R8GQP5j8tPig==" saltValue="U1uDK6SGV2vFUA6dZ7/NU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EA28E-322F-408E-A2F9-DFCD9C7349D4}">
  <sheetPr>
    <pageSetUpPr fitToPage="1"/>
  </sheetPr>
  <dimension ref="A1:DE85"/>
  <sheetViews>
    <sheetView showGridLines="0" zoomScale="85" zoomScaleNormal="85" zoomScaleSheetLayoutView="55" workbookViewId="0"/>
  </sheetViews>
  <sheetFormatPr defaultColWidth="0" defaultRowHeight="13.5" customHeight="1" zeroHeight="1" x14ac:dyDescent="0.15"/>
  <cols>
    <col min="1" max="1" width="6.375" style="1219" customWidth="1"/>
    <col min="2" max="107" width="2.5" style="1219" customWidth="1"/>
    <col min="108" max="108" width="6.125" style="1226" customWidth="1"/>
    <col min="109" max="109" width="5.875" style="1225" customWidth="1"/>
    <col min="110" max="16384" width="8.625" style="1219" hidden="1"/>
  </cols>
  <sheetData>
    <row r="1" spans="1:109" ht="42.75" customHeight="1" x14ac:dyDescent="0.15">
      <c r="A1" s="1217"/>
      <c r="B1" s="1218"/>
      <c r="DD1" s="1219"/>
      <c r="DE1" s="1219"/>
    </row>
    <row r="2" spans="1:109" ht="25.5" customHeight="1" x14ac:dyDescent="0.15">
      <c r="A2" s="1220"/>
      <c r="C2" s="1220"/>
      <c r="O2" s="1220"/>
      <c r="P2" s="1220"/>
      <c r="Q2" s="1220"/>
      <c r="R2" s="1220"/>
      <c r="S2" s="1220"/>
      <c r="T2" s="1220"/>
      <c r="U2" s="1220"/>
      <c r="V2" s="1220"/>
      <c r="W2" s="1220"/>
      <c r="X2" s="1220"/>
      <c r="Y2" s="1220"/>
      <c r="Z2" s="1220"/>
      <c r="AA2" s="1220"/>
      <c r="AB2" s="1220"/>
      <c r="AC2" s="1220"/>
      <c r="AD2" s="1220"/>
      <c r="AE2" s="1220"/>
      <c r="AF2" s="1220"/>
      <c r="AG2" s="1220"/>
      <c r="AH2" s="1220"/>
      <c r="AI2" s="1220"/>
      <c r="AU2" s="1220"/>
      <c r="BG2" s="1220"/>
      <c r="BS2" s="1220"/>
      <c r="CE2" s="1220"/>
      <c r="CQ2" s="1220"/>
      <c r="DD2" s="1219"/>
      <c r="DE2" s="1219"/>
    </row>
    <row r="3" spans="1:109" ht="25.5" customHeight="1" x14ac:dyDescent="0.15">
      <c r="A3" s="1220"/>
      <c r="C3" s="1220"/>
      <c r="O3" s="1220"/>
      <c r="P3" s="1220"/>
      <c r="Q3" s="1220"/>
      <c r="R3" s="1220"/>
      <c r="S3" s="1220"/>
      <c r="T3" s="1220"/>
      <c r="U3" s="1220"/>
      <c r="V3" s="1220"/>
      <c r="W3" s="1220"/>
      <c r="X3" s="1220"/>
      <c r="Y3" s="1220"/>
      <c r="Z3" s="1220"/>
      <c r="AA3" s="1220"/>
      <c r="AB3" s="1220"/>
      <c r="AC3" s="1220"/>
      <c r="AD3" s="1220"/>
      <c r="AE3" s="1220"/>
      <c r="AF3" s="1220"/>
      <c r="AG3" s="1220"/>
      <c r="AH3" s="1220"/>
      <c r="AI3" s="1220"/>
      <c r="AU3" s="1220"/>
      <c r="BG3" s="1220"/>
      <c r="BS3" s="1220"/>
      <c r="CE3" s="1220"/>
      <c r="CQ3" s="1220"/>
      <c r="DD3" s="1219"/>
      <c r="DE3" s="1219"/>
    </row>
    <row r="4" spans="1:109" s="259" customFormat="1" x14ac:dyDescent="0.15">
      <c r="A4" s="1220"/>
      <c r="B4" s="1220"/>
      <c r="C4" s="1220"/>
      <c r="D4" s="1220"/>
      <c r="E4" s="1220"/>
      <c r="F4" s="1220"/>
      <c r="G4" s="1220"/>
      <c r="H4" s="1220"/>
      <c r="I4" s="1220"/>
      <c r="J4" s="1220"/>
      <c r="K4" s="1220"/>
      <c r="L4" s="1220"/>
      <c r="M4" s="1220"/>
      <c r="N4" s="1220"/>
      <c r="O4" s="1220"/>
      <c r="P4" s="1220"/>
      <c r="Q4" s="1220"/>
      <c r="R4" s="1220"/>
      <c r="S4" s="1220"/>
      <c r="T4" s="1220"/>
      <c r="U4" s="1220"/>
      <c r="V4" s="1220"/>
      <c r="W4" s="1220"/>
      <c r="X4" s="1220"/>
      <c r="Y4" s="1220"/>
      <c r="Z4" s="1220"/>
      <c r="AA4" s="1220"/>
      <c r="AB4" s="1220"/>
      <c r="AC4" s="1220"/>
      <c r="AD4" s="1220"/>
      <c r="AE4" s="1220"/>
      <c r="AF4" s="1220"/>
      <c r="AG4" s="1220"/>
      <c r="AH4" s="1220"/>
      <c r="AI4" s="1220"/>
      <c r="AJ4" s="1220"/>
      <c r="AK4" s="1220"/>
      <c r="AL4" s="1220"/>
      <c r="AM4" s="1220"/>
      <c r="AN4" s="1220"/>
      <c r="AO4" s="1220"/>
      <c r="AP4" s="1220"/>
      <c r="AQ4" s="1220"/>
      <c r="AR4" s="1220"/>
      <c r="AS4" s="1220"/>
      <c r="AT4" s="1220"/>
      <c r="AU4" s="1220"/>
      <c r="AV4" s="1220"/>
      <c r="AW4" s="1220"/>
      <c r="AX4" s="1220"/>
      <c r="AY4" s="1220"/>
      <c r="AZ4" s="1220"/>
      <c r="BA4" s="1220"/>
      <c r="BB4" s="1220"/>
      <c r="BC4" s="1220"/>
      <c r="BD4" s="1220"/>
      <c r="BE4" s="1220"/>
      <c r="BF4" s="1220"/>
      <c r="BG4" s="1220"/>
      <c r="BH4" s="1220"/>
      <c r="BI4" s="1220"/>
      <c r="BJ4" s="1220"/>
      <c r="BK4" s="1220"/>
      <c r="BL4" s="1220"/>
      <c r="BM4" s="1220"/>
      <c r="BN4" s="1220"/>
      <c r="BO4" s="1220"/>
      <c r="BP4" s="1220"/>
      <c r="BQ4" s="1220"/>
      <c r="BR4" s="1220"/>
      <c r="BS4" s="1220"/>
      <c r="BT4" s="1220"/>
      <c r="BU4" s="1220"/>
      <c r="BV4" s="1220"/>
      <c r="BW4" s="1220"/>
      <c r="BX4" s="1220"/>
      <c r="BY4" s="1220"/>
      <c r="BZ4" s="1220"/>
      <c r="CA4" s="1220"/>
      <c r="CB4" s="1220"/>
      <c r="CC4" s="1220"/>
      <c r="CD4" s="1220"/>
      <c r="CE4" s="1220"/>
      <c r="CF4" s="1220"/>
      <c r="CG4" s="1220"/>
      <c r="CH4" s="1220"/>
      <c r="CI4" s="1220"/>
      <c r="CJ4" s="1220"/>
      <c r="CK4" s="1220"/>
      <c r="CL4" s="1220"/>
      <c r="CM4" s="1220"/>
      <c r="CN4" s="1220"/>
      <c r="CO4" s="1220"/>
      <c r="CP4" s="1220"/>
      <c r="CQ4" s="1220"/>
      <c r="CR4" s="1220"/>
      <c r="CS4" s="1220"/>
      <c r="CT4" s="1220"/>
      <c r="CU4" s="1220"/>
      <c r="CV4" s="1220"/>
      <c r="CW4" s="1220"/>
      <c r="CX4" s="1220"/>
      <c r="CY4" s="1220"/>
      <c r="CZ4" s="1220"/>
      <c r="DA4" s="1220"/>
      <c r="DB4" s="1220"/>
      <c r="DC4" s="1220"/>
      <c r="DD4" s="1220"/>
      <c r="DE4" s="1220"/>
    </row>
    <row r="5" spans="1:109" s="259" customFormat="1" x14ac:dyDescent="0.15">
      <c r="A5" s="1220"/>
      <c r="B5" s="1220"/>
      <c r="C5" s="1220"/>
      <c r="D5" s="1220"/>
      <c r="E5" s="1220"/>
      <c r="F5" s="1220"/>
      <c r="G5" s="1220"/>
      <c r="H5" s="1220"/>
      <c r="I5" s="1220"/>
      <c r="J5" s="1220"/>
      <c r="K5" s="1220"/>
      <c r="L5" s="1220"/>
      <c r="M5" s="1220"/>
      <c r="N5" s="1220"/>
      <c r="O5" s="1220"/>
      <c r="P5" s="1220"/>
      <c r="Q5" s="1220"/>
      <c r="R5" s="1220"/>
      <c r="S5" s="1220"/>
      <c r="T5" s="1220"/>
      <c r="U5" s="1220"/>
      <c r="V5" s="1220"/>
      <c r="W5" s="1220"/>
      <c r="X5" s="1220"/>
      <c r="Y5" s="1220"/>
      <c r="Z5" s="1220"/>
      <c r="AA5" s="1220"/>
      <c r="AB5" s="1220"/>
      <c r="AC5" s="1220"/>
      <c r="AD5" s="1220"/>
      <c r="AE5" s="1220"/>
      <c r="AF5" s="1220"/>
      <c r="AG5" s="1220"/>
      <c r="AH5" s="1220"/>
      <c r="AI5" s="1220"/>
      <c r="AJ5" s="1220"/>
      <c r="AK5" s="1220"/>
      <c r="AL5" s="1220"/>
      <c r="AM5" s="1220"/>
      <c r="AN5" s="1220"/>
      <c r="AO5" s="1220"/>
      <c r="AP5" s="1220"/>
      <c r="AQ5" s="1220"/>
      <c r="AR5" s="1220"/>
      <c r="AS5" s="1220"/>
      <c r="AT5" s="1220"/>
      <c r="AU5" s="1220"/>
      <c r="AV5" s="1220"/>
      <c r="AW5" s="1220"/>
      <c r="AX5" s="1220"/>
      <c r="AY5" s="1220"/>
      <c r="AZ5" s="1220"/>
      <c r="BA5" s="1220"/>
      <c r="BB5" s="1220"/>
      <c r="BC5" s="1220"/>
      <c r="BD5" s="1220"/>
      <c r="BE5" s="1220"/>
      <c r="BF5" s="1220"/>
      <c r="BG5" s="1220"/>
      <c r="BH5" s="1220"/>
      <c r="BI5" s="1220"/>
      <c r="BJ5" s="1220"/>
      <c r="BK5" s="1220"/>
      <c r="BL5" s="1220"/>
      <c r="BM5" s="1220"/>
      <c r="BN5" s="1220"/>
      <c r="BO5" s="1220"/>
      <c r="BP5" s="1220"/>
      <c r="BQ5" s="1220"/>
      <c r="BR5" s="1220"/>
      <c r="BS5" s="1220"/>
      <c r="BT5" s="1220"/>
      <c r="BU5" s="1220"/>
      <c r="BV5" s="1220"/>
      <c r="BW5" s="1220"/>
      <c r="BX5" s="1220"/>
      <c r="BY5" s="1220"/>
      <c r="BZ5" s="1220"/>
      <c r="CA5" s="1220"/>
      <c r="CB5" s="1220"/>
      <c r="CC5" s="1220"/>
      <c r="CD5" s="1220"/>
      <c r="CE5" s="1220"/>
      <c r="CF5" s="1220"/>
      <c r="CG5" s="1220"/>
      <c r="CH5" s="1220"/>
      <c r="CI5" s="1220"/>
      <c r="CJ5" s="1220"/>
      <c r="CK5" s="1220"/>
      <c r="CL5" s="1220"/>
      <c r="CM5" s="1220"/>
      <c r="CN5" s="1220"/>
      <c r="CO5" s="1220"/>
      <c r="CP5" s="1220"/>
      <c r="CQ5" s="1220"/>
      <c r="CR5" s="1220"/>
      <c r="CS5" s="1220"/>
      <c r="CT5" s="1220"/>
      <c r="CU5" s="1220"/>
      <c r="CV5" s="1220"/>
      <c r="CW5" s="1220"/>
      <c r="CX5" s="1220"/>
      <c r="CY5" s="1220"/>
      <c r="CZ5" s="1220"/>
      <c r="DA5" s="1220"/>
      <c r="DB5" s="1220"/>
      <c r="DC5" s="1220"/>
      <c r="DD5" s="1220"/>
      <c r="DE5" s="1220"/>
    </row>
    <row r="6" spans="1:109" s="259" customFormat="1" x14ac:dyDescent="0.15">
      <c r="A6" s="1220"/>
      <c r="B6" s="1220"/>
      <c r="C6" s="1220"/>
      <c r="D6" s="1220"/>
      <c r="E6" s="1220"/>
      <c r="F6" s="1220"/>
      <c r="G6" s="1220"/>
      <c r="H6" s="1220"/>
      <c r="I6" s="1220"/>
      <c r="J6" s="1220"/>
      <c r="K6" s="1220"/>
      <c r="L6" s="1220"/>
      <c r="M6" s="1220"/>
      <c r="N6" s="1220"/>
      <c r="O6" s="1220"/>
      <c r="P6" s="1220"/>
      <c r="Q6" s="1220"/>
      <c r="R6" s="1220"/>
      <c r="S6" s="1220"/>
      <c r="T6" s="1220"/>
      <c r="U6" s="1220"/>
      <c r="V6" s="1220"/>
      <c r="W6" s="1220"/>
      <c r="X6" s="1220"/>
      <c r="Y6" s="1220"/>
      <c r="Z6" s="1220"/>
      <c r="AA6" s="1220"/>
      <c r="AB6" s="1220"/>
      <c r="AC6" s="1220"/>
      <c r="AD6" s="1220"/>
      <c r="AE6" s="1220"/>
      <c r="AF6" s="1220"/>
      <c r="AG6" s="1220"/>
      <c r="AH6" s="1220"/>
      <c r="AI6" s="1220"/>
      <c r="AJ6" s="1220"/>
      <c r="AK6" s="1220"/>
      <c r="AL6" s="1220"/>
      <c r="AM6" s="1220"/>
      <c r="AN6" s="1220"/>
      <c r="AO6" s="1220"/>
      <c r="AP6" s="1220"/>
      <c r="AQ6" s="1220"/>
      <c r="AR6" s="1220"/>
      <c r="AS6" s="1220"/>
      <c r="AT6" s="1220"/>
      <c r="AU6" s="1220"/>
      <c r="AV6" s="1220"/>
      <c r="AW6" s="1220"/>
      <c r="AX6" s="1220"/>
      <c r="AY6" s="1220"/>
      <c r="AZ6" s="1220"/>
      <c r="BA6" s="1220"/>
      <c r="BB6" s="1220"/>
      <c r="BC6" s="1220"/>
      <c r="BD6" s="1220"/>
      <c r="BE6" s="1220"/>
      <c r="BF6" s="1220"/>
      <c r="BG6" s="1220"/>
      <c r="BH6" s="1220"/>
      <c r="BI6" s="1220"/>
      <c r="BJ6" s="1220"/>
      <c r="BK6" s="1220"/>
      <c r="BL6" s="1220"/>
      <c r="BM6" s="1220"/>
      <c r="BN6" s="1220"/>
      <c r="BO6" s="1220"/>
      <c r="BP6" s="1220"/>
      <c r="BQ6" s="1220"/>
      <c r="BR6" s="1220"/>
      <c r="BS6" s="1220"/>
      <c r="BT6" s="1220"/>
      <c r="BU6" s="1220"/>
      <c r="BV6" s="1220"/>
      <c r="BW6" s="1220"/>
      <c r="BX6" s="1220"/>
      <c r="BY6" s="1220"/>
      <c r="BZ6" s="1220"/>
      <c r="CA6" s="1220"/>
      <c r="CB6" s="1220"/>
      <c r="CC6" s="1220"/>
      <c r="CD6" s="1220"/>
      <c r="CE6" s="1220"/>
      <c r="CF6" s="1220"/>
      <c r="CG6" s="1220"/>
      <c r="CH6" s="1220"/>
      <c r="CI6" s="1220"/>
      <c r="CJ6" s="1220"/>
      <c r="CK6" s="1220"/>
      <c r="CL6" s="1220"/>
      <c r="CM6" s="1220"/>
      <c r="CN6" s="1220"/>
      <c r="CO6" s="1220"/>
      <c r="CP6" s="1220"/>
      <c r="CQ6" s="1220"/>
      <c r="CR6" s="1220"/>
      <c r="CS6" s="1220"/>
      <c r="CT6" s="1220"/>
      <c r="CU6" s="1220"/>
      <c r="CV6" s="1220"/>
      <c r="CW6" s="1220"/>
      <c r="CX6" s="1220"/>
      <c r="CY6" s="1220"/>
      <c r="CZ6" s="1220"/>
      <c r="DA6" s="1220"/>
      <c r="DB6" s="1220"/>
      <c r="DC6" s="1220"/>
      <c r="DD6" s="1220"/>
      <c r="DE6" s="1220"/>
    </row>
    <row r="7" spans="1:109" s="259" customFormat="1" x14ac:dyDescent="0.15">
      <c r="A7" s="1220"/>
      <c r="B7" s="1220"/>
      <c r="C7" s="1220"/>
      <c r="D7" s="1220"/>
      <c r="E7" s="1220"/>
      <c r="F7" s="1220"/>
      <c r="G7" s="1220"/>
      <c r="H7" s="1220"/>
      <c r="I7" s="1220"/>
      <c r="J7" s="1220"/>
      <c r="K7" s="1220"/>
      <c r="L7" s="1220"/>
      <c r="M7" s="1220"/>
      <c r="N7" s="1220"/>
      <c r="O7" s="1220"/>
      <c r="P7" s="1220"/>
      <c r="Q7" s="1220"/>
      <c r="R7" s="1220"/>
      <c r="S7" s="1220"/>
      <c r="T7" s="1220"/>
      <c r="U7" s="1220"/>
      <c r="V7" s="1220"/>
      <c r="W7" s="1220"/>
      <c r="X7" s="1220"/>
      <c r="Y7" s="1220"/>
      <c r="Z7" s="1220"/>
      <c r="AA7" s="1220"/>
      <c r="AB7" s="1220"/>
      <c r="AC7" s="1220"/>
      <c r="AD7" s="1220"/>
      <c r="AE7" s="1220"/>
      <c r="AF7" s="1220"/>
      <c r="AG7" s="1220"/>
      <c r="AH7" s="1220"/>
      <c r="AI7" s="1220"/>
      <c r="AJ7" s="1220"/>
      <c r="AK7" s="1220"/>
      <c r="AL7" s="1220"/>
      <c r="AM7" s="1220"/>
      <c r="AN7" s="1220"/>
      <c r="AO7" s="1220"/>
      <c r="AP7" s="1220"/>
      <c r="AQ7" s="1220"/>
      <c r="AR7" s="1220"/>
      <c r="AS7" s="1220"/>
      <c r="AT7" s="1220"/>
      <c r="AU7" s="1220"/>
      <c r="AV7" s="1220"/>
      <c r="AW7" s="1220"/>
      <c r="AX7" s="1220"/>
      <c r="AY7" s="1220"/>
      <c r="AZ7" s="1220"/>
      <c r="BA7" s="1220"/>
      <c r="BB7" s="1220"/>
      <c r="BC7" s="1220"/>
      <c r="BD7" s="1220"/>
      <c r="BE7" s="1220"/>
      <c r="BF7" s="1220"/>
      <c r="BG7" s="1220"/>
      <c r="BH7" s="1220"/>
      <c r="BI7" s="1220"/>
      <c r="BJ7" s="1220"/>
      <c r="BK7" s="1220"/>
      <c r="BL7" s="1220"/>
      <c r="BM7" s="1220"/>
      <c r="BN7" s="1220"/>
      <c r="BO7" s="1220"/>
      <c r="BP7" s="1220"/>
      <c r="BQ7" s="1220"/>
      <c r="BR7" s="1220"/>
      <c r="BS7" s="1220"/>
      <c r="BT7" s="1220"/>
      <c r="BU7" s="1220"/>
      <c r="BV7" s="1220"/>
      <c r="BW7" s="1220"/>
      <c r="BX7" s="1220"/>
      <c r="BY7" s="1220"/>
      <c r="BZ7" s="1220"/>
      <c r="CA7" s="1220"/>
      <c r="CB7" s="1220"/>
      <c r="CC7" s="1220"/>
      <c r="CD7" s="1220"/>
      <c r="CE7" s="1220"/>
      <c r="CF7" s="1220"/>
      <c r="CG7" s="1220"/>
      <c r="CH7" s="1220"/>
      <c r="CI7" s="1220"/>
      <c r="CJ7" s="1220"/>
      <c r="CK7" s="1220"/>
      <c r="CL7" s="1220"/>
      <c r="CM7" s="1220"/>
      <c r="CN7" s="1220"/>
      <c r="CO7" s="1220"/>
      <c r="CP7" s="1220"/>
      <c r="CQ7" s="1220"/>
      <c r="CR7" s="1220"/>
      <c r="CS7" s="1220"/>
      <c r="CT7" s="1220"/>
      <c r="CU7" s="1220"/>
      <c r="CV7" s="1220"/>
      <c r="CW7" s="1220"/>
      <c r="CX7" s="1220"/>
      <c r="CY7" s="1220"/>
      <c r="CZ7" s="1220"/>
      <c r="DA7" s="1220"/>
      <c r="DB7" s="1220"/>
      <c r="DC7" s="1220"/>
      <c r="DD7" s="1220"/>
      <c r="DE7" s="1220"/>
    </row>
    <row r="8" spans="1:109" s="259" customFormat="1" x14ac:dyDescent="0.15">
      <c r="A8" s="1220"/>
      <c r="B8" s="1220"/>
      <c r="C8" s="1220"/>
      <c r="D8" s="1220"/>
      <c r="E8" s="1220"/>
      <c r="F8" s="1220"/>
      <c r="G8" s="1220"/>
      <c r="H8" s="1220"/>
      <c r="I8" s="1220"/>
      <c r="J8" s="1220"/>
      <c r="K8" s="1220"/>
      <c r="L8" s="1220"/>
      <c r="M8" s="1220"/>
      <c r="N8" s="1220"/>
      <c r="O8" s="1220"/>
      <c r="P8" s="1220"/>
      <c r="Q8" s="1220"/>
      <c r="R8" s="1220"/>
      <c r="S8" s="1220"/>
      <c r="T8" s="1220"/>
      <c r="U8" s="1220"/>
      <c r="V8" s="1220"/>
      <c r="W8" s="1220"/>
      <c r="X8" s="1220"/>
      <c r="Y8" s="1220"/>
      <c r="Z8" s="1220"/>
      <c r="AA8" s="1220"/>
      <c r="AB8" s="1220"/>
      <c r="AC8" s="1220"/>
      <c r="AD8" s="1220"/>
      <c r="AE8" s="1220"/>
      <c r="AF8" s="1220"/>
      <c r="AG8" s="1220"/>
      <c r="AH8" s="1220"/>
      <c r="AI8" s="1220"/>
      <c r="AJ8" s="1220"/>
      <c r="AK8" s="1220"/>
      <c r="AL8" s="1220"/>
      <c r="AM8" s="1220"/>
      <c r="AN8" s="1220"/>
      <c r="AO8" s="1220"/>
      <c r="AP8" s="1220"/>
      <c r="AQ8" s="1220"/>
      <c r="AR8" s="1220"/>
      <c r="AS8" s="1220"/>
      <c r="AT8" s="1220"/>
      <c r="AU8" s="1220"/>
      <c r="AV8" s="1220"/>
      <c r="AW8" s="1220"/>
      <c r="AX8" s="1220"/>
      <c r="AY8" s="1220"/>
      <c r="AZ8" s="1220"/>
      <c r="BA8" s="1220"/>
      <c r="BB8" s="1220"/>
      <c r="BC8" s="1220"/>
      <c r="BD8" s="1220"/>
      <c r="BE8" s="1220"/>
      <c r="BF8" s="1220"/>
      <c r="BG8" s="1220"/>
      <c r="BH8" s="1220"/>
      <c r="BI8" s="1220"/>
      <c r="BJ8" s="1220"/>
      <c r="BK8" s="1220"/>
      <c r="BL8" s="1220"/>
      <c r="BM8" s="1220"/>
      <c r="BN8" s="1220"/>
      <c r="BO8" s="1220"/>
      <c r="BP8" s="1220"/>
      <c r="BQ8" s="1220"/>
      <c r="BR8" s="1220"/>
      <c r="BS8" s="1220"/>
      <c r="BT8" s="1220"/>
      <c r="BU8" s="1220"/>
      <c r="BV8" s="1220"/>
      <c r="BW8" s="1220"/>
      <c r="BX8" s="1220"/>
      <c r="BY8" s="1220"/>
      <c r="BZ8" s="1220"/>
      <c r="CA8" s="1220"/>
      <c r="CB8" s="1220"/>
      <c r="CC8" s="1220"/>
      <c r="CD8" s="1220"/>
      <c r="CE8" s="1220"/>
      <c r="CF8" s="1220"/>
      <c r="CG8" s="1220"/>
      <c r="CH8" s="1220"/>
      <c r="CI8" s="1220"/>
      <c r="CJ8" s="1220"/>
      <c r="CK8" s="1220"/>
      <c r="CL8" s="1220"/>
      <c r="CM8" s="1220"/>
      <c r="CN8" s="1220"/>
      <c r="CO8" s="1220"/>
      <c r="CP8" s="1220"/>
      <c r="CQ8" s="1220"/>
      <c r="CR8" s="1220"/>
      <c r="CS8" s="1220"/>
      <c r="CT8" s="1220"/>
      <c r="CU8" s="1220"/>
      <c r="CV8" s="1220"/>
      <c r="CW8" s="1220"/>
      <c r="CX8" s="1220"/>
      <c r="CY8" s="1220"/>
      <c r="CZ8" s="1220"/>
      <c r="DA8" s="1220"/>
      <c r="DB8" s="1220"/>
      <c r="DC8" s="1220"/>
      <c r="DD8" s="1220"/>
      <c r="DE8" s="1220"/>
    </row>
    <row r="9" spans="1:109" s="259" customFormat="1" x14ac:dyDescent="0.15">
      <c r="A9" s="1220"/>
      <c r="B9" s="1220"/>
      <c r="C9" s="1220"/>
      <c r="D9" s="1220"/>
      <c r="E9" s="1220"/>
      <c r="F9" s="1220"/>
      <c r="G9" s="1220"/>
      <c r="H9" s="1220"/>
      <c r="I9" s="1220"/>
      <c r="J9" s="1220"/>
      <c r="K9" s="1220"/>
      <c r="L9" s="1220"/>
      <c r="M9" s="1220"/>
      <c r="N9" s="1220"/>
      <c r="O9" s="1220"/>
      <c r="P9" s="1220"/>
      <c r="Q9" s="1220"/>
      <c r="R9" s="1220"/>
      <c r="S9" s="1220"/>
      <c r="T9" s="1220"/>
      <c r="U9" s="1220"/>
      <c r="V9" s="1220"/>
      <c r="W9" s="1220"/>
      <c r="X9" s="1220"/>
      <c r="Y9" s="1220"/>
      <c r="Z9" s="1220"/>
      <c r="AA9" s="1220"/>
      <c r="AB9" s="1220"/>
      <c r="AC9" s="1220"/>
      <c r="AD9" s="1220"/>
      <c r="AE9" s="1220"/>
      <c r="AF9" s="1220"/>
      <c r="AG9" s="1220"/>
      <c r="AH9" s="1220"/>
      <c r="AI9" s="1220"/>
      <c r="AJ9" s="1220"/>
      <c r="AK9" s="1220"/>
      <c r="AL9" s="1220"/>
      <c r="AM9" s="1220"/>
      <c r="AN9" s="1220"/>
      <c r="AO9" s="1220"/>
      <c r="AP9" s="1220"/>
      <c r="AQ9" s="1220"/>
      <c r="AR9" s="1220"/>
      <c r="AS9" s="1220"/>
      <c r="AT9" s="1220"/>
      <c r="AU9" s="1220"/>
      <c r="AV9" s="1220"/>
      <c r="AW9" s="1220"/>
      <c r="AX9" s="1220"/>
      <c r="AY9" s="1220"/>
      <c r="AZ9" s="1220"/>
      <c r="BA9" s="1220"/>
      <c r="BB9" s="1220"/>
      <c r="BC9" s="1220"/>
      <c r="BD9" s="1220"/>
      <c r="BE9" s="1220"/>
      <c r="BF9" s="1220"/>
      <c r="BG9" s="1220"/>
      <c r="BH9" s="1220"/>
      <c r="BI9" s="1220"/>
      <c r="BJ9" s="1220"/>
      <c r="BK9" s="1220"/>
      <c r="BL9" s="1220"/>
      <c r="BM9" s="1220"/>
      <c r="BN9" s="1220"/>
      <c r="BO9" s="1220"/>
      <c r="BP9" s="1220"/>
      <c r="BQ9" s="1220"/>
      <c r="BR9" s="1220"/>
      <c r="BS9" s="1220"/>
      <c r="BT9" s="1220"/>
      <c r="BU9" s="1220"/>
      <c r="BV9" s="1220"/>
      <c r="BW9" s="1220"/>
      <c r="BX9" s="1220"/>
      <c r="BY9" s="1220"/>
      <c r="BZ9" s="1220"/>
      <c r="CA9" s="1220"/>
      <c r="CB9" s="1220"/>
      <c r="CC9" s="1220"/>
      <c r="CD9" s="1220"/>
      <c r="CE9" s="1220"/>
      <c r="CF9" s="1220"/>
      <c r="CG9" s="1220"/>
      <c r="CH9" s="1220"/>
      <c r="CI9" s="1220"/>
      <c r="CJ9" s="1220"/>
      <c r="CK9" s="1220"/>
      <c r="CL9" s="1220"/>
      <c r="CM9" s="1220"/>
      <c r="CN9" s="1220"/>
      <c r="CO9" s="1220"/>
      <c r="CP9" s="1220"/>
      <c r="CQ9" s="1220"/>
      <c r="CR9" s="1220"/>
      <c r="CS9" s="1220"/>
      <c r="CT9" s="1220"/>
      <c r="CU9" s="1220"/>
      <c r="CV9" s="1220"/>
      <c r="CW9" s="1220"/>
      <c r="CX9" s="1220"/>
      <c r="CY9" s="1220"/>
      <c r="CZ9" s="1220"/>
      <c r="DA9" s="1220"/>
      <c r="DB9" s="1220"/>
      <c r="DC9" s="1220"/>
      <c r="DD9" s="1220"/>
      <c r="DE9" s="1220"/>
    </row>
    <row r="10" spans="1:109" s="259" customFormat="1" x14ac:dyDescent="0.15">
      <c r="A10" s="1220"/>
      <c r="B10" s="1220"/>
      <c r="C10" s="1220"/>
      <c r="D10" s="1220"/>
      <c r="E10" s="1220"/>
      <c r="F10" s="1220"/>
      <c r="G10" s="1220"/>
      <c r="H10" s="1220"/>
      <c r="I10" s="1220"/>
      <c r="J10" s="1220"/>
      <c r="K10" s="1220"/>
      <c r="L10" s="1220"/>
      <c r="M10" s="1220"/>
      <c r="N10" s="1220"/>
      <c r="O10" s="1220"/>
      <c r="P10" s="1220"/>
      <c r="Q10" s="1220"/>
      <c r="R10" s="1220"/>
      <c r="S10" s="1220"/>
      <c r="T10" s="1220"/>
      <c r="U10" s="1220"/>
      <c r="V10" s="1220"/>
      <c r="W10" s="1220"/>
      <c r="X10" s="1220"/>
      <c r="Y10" s="1220"/>
      <c r="Z10" s="1220"/>
      <c r="AA10" s="1220"/>
      <c r="AB10" s="1220"/>
      <c r="AC10" s="1220"/>
      <c r="AD10" s="1220"/>
      <c r="AE10" s="1220"/>
      <c r="AF10" s="1220"/>
      <c r="AG10" s="1220"/>
      <c r="AH10" s="1220"/>
      <c r="AI10" s="1220"/>
      <c r="AJ10" s="1220"/>
      <c r="AK10" s="1220"/>
      <c r="AL10" s="1220"/>
      <c r="AM10" s="1220"/>
      <c r="AN10" s="1220"/>
      <c r="AO10" s="1220"/>
      <c r="AP10" s="1220"/>
      <c r="AQ10" s="1220"/>
      <c r="AR10" s="1220"/>
      <c r="AS10" s="1220"/>
      <c r="AT10" s="1220"/>
      <c r="AU10" s="1220"/>
      <c r="AV10" s="1220"/>
      <c r="AW10" s="1220"/>
      <c r="AX10" s="1220"/>
      <c r="AY10" s="1220"/>
      <c r="AZ10" s="1220"/>
      <c r="BA10" s="1220"/>
      <c r="BB10" s="1220"/>
      <c r="BC10" s="1220"/>
      <c r="BD10" s="1220"/>
      <c r="BE10" s="1220"/>
      <c r="BF10" s="1220"/>
      <c r="BG10" s="1220"/>
      <c r="BH10" s="1220"/>
      <c r="BI10" s="1220"/>
      <c r="BJ10" s="1220"/>
      <c r="BK10" s="1220"/>
      <c r="BL10" s="1220"/>
      <c r="BM10" s="1220"/>
      <c r="BN10" s="1220"/>
      <c r="BO10" s="1220"/>
      <c r="BP10" s="1220"/>
      <c r="BQ10" s="1220"/>
      <c r="BR10" s="1220"/>
      <c r="BS10" s="1220"/>
      <c r="BT10" s="1220"/>
      <c r="BU10" s="1220"/>
      <c r="BV10" s="1220"/>
      <c r="BW10" s="1220"/>
      <c r="BX10" s="1220"/>
      <c r="BY10" s="1220"/>
      <c r="BZ10" s="1220"/>
      <c r="CA10" s="1220"/>
      <c r="CB10" s="1220"/>
      <c r="CC10" s="1220"/>
      <c r="CD10" s="1220"/>
      <c r="CE10" s="1220"/>
      <c r="CF10" s="1220"/>
      <c r="CG10" s="1220"/>
      <c r="CH10" s="1220"/>
      <c r="CI10" s="1220"/>
      <c r="CJ10" s="1220"/>
      <c r="CK10" s="1220"/>
      <c r="CL10" s="1220"/>
      <c r="CM10" s="1220"/>
      <c r="CN10" s="1220"/>
      <c r="CO10" s="1220"/>
      <c r="CP10" s="1220"/>
      <c r="CQ10" s="1220"/>
      <c r="CR10" s="1220"/>
      <c r="CS10" s="1220"/>
      <c r="CT10" s="1220"/>
      <c r="CU10" s="1220"/>
      <c r="CV10" s="1220"/>
      <c r="CW10" s="1220"/>
      <c r="CX10" s="1220"/>
      <c r="CY10" s="1220"/>
      <c r="CZ10" s="1220"/>
      <c r="DA10" s="1220"/>
      <c r="DB10" s="1220"/>
      <c r="DC10" s="1220"/>
      <c r="DD10" s="1220"/>
      <c r="DE10" s="1220"/>
    </row>
    <row r="11" spans="1:109" s="259" customFormat="1" x14ac:dyDescent="0.15">
      <c r="A11" s="1220"/>
      <c r="B11" s="1220"/>
      <c r="C11" s="1220"/>
      <c r="D11" s="1220"/>
      <c r="E11" s="1220"/>
      <c r="F11" s="1220"/>
      <c r="G11" s="1220"/>
      <c r="H11" s="1220"/>
      <c r="I11" s="1220"/>
      <c r="J11" s="1220"/>
      <c r="K11" s="1220"/>
      <c r="L11" s="1220"/>
      <c r="M11" s="1220"/>
      <c r="N11" s="1220"/>
      <c r="O11" s="1220"/>
      <c r="P11" s="1220"/>
      <c r="Q11" s="1220"/>
      <c r="R11" s="1220"/>
      <c r="S11" s="1220"/>
      <c r="T11" s="1220"/>
      <c r="U11" s="1220"/>
      <c r="V11" s="1220"/>
      <c r="W11" s="1220"/>
      <c r="X11" s="1220"/>
      <c r="Y11" s="1220"/>
      <c r="Z11" s="1220"/>
      <c r="AA11" s="1220"/>
      <c r="AB11" s="1220"/>
      <c r="AC11" s="1220"/>
      <c r="AD11" s="1220"/>
      <c r="AE11" s="1220"/>
      <c r="AF11" s="1220"/>
      <c r="AG11" s="1220"/>
      <c r="AH11" s="1220"/>
      <c r="AI11" s="1220"/>
      <c r="AJ11" s="1220"/>
      <c r="AK11" s="1220"/>
      <c r="AL11" s="1220"/>
      <c r="AM11" s="1220"/>
      <c r="AN11" s="1220"/>
      <c r="AO11" s="1220"/>
      <c r="AP11" s="1220"/>
      <c r="AQ11" s="1220"/>
      <c r="AR11" s="1220"/>
      <c r="AS11" s="1220"/>
      <c r="AT11" s="1220"/>
      <c r="AU11" s="1220"/>
      <c r="AV11" s="1220"/>
      <c r="AW11" s="1220"/>
      <c r="AX11" s="1220"/>
      <c r="AY11" s="1220"/>
      <c r="AZ11" s="1220"/>
      <c r="BA11" s="1220"/>
      <c r="BB11" s="1220"/>
      <c r="BC11" s="1220"/>
      <c r="BD11" s="1220"/>
      <c r="BE11" s="1220"/>
      <c r="BF11" s="1220"/>
      <c r="BG11" s="1220"/>
      <c r="BH11" s="1220"/>
      <c r="BI11" s="1220"/>
      <c r="BJ11" s="1220"/>
      <c r="BK11" s="1220"/>
      <c r="BL11" s="1220"/>
      <c r="BM11" s="1220"/>
      <c r="BN11" s="1220"/>
      <c r="BO11" s="1220"/>
      <c r="BP11" s="1220"/>
      <c r="BQ11" s="1220"/>
      <c r="BR11" s="1220"/>
      <c r="BS11" s="1220"/>
      <c r="BT11" s="1220"/>
      <c r="BU11" s="1220"/>
      <c r="BV11" s="1220"/>
      <c r="BW11" s="1220"/>
      <c r="BX11" s="1220"/>
      <c r="BY11" s="1220"/>
      <c r="BZ11" s="1220"/>
      <c r="CA11" s="1220"/>
      <c r="CB11" s="1220"/>
      <c r="CC11" s="1220"/>
      <c r="CD11" s="1220"/>
      <c r="CE11" s="1220"/>
      <c r="CF11" s="1220"/>
      <c r="CG11" s="1220"/>
      <c r="CH11" s="1220"/>
      <c r="CI11" s="1220"/>
      <c r="CJ11" s="1220"/>
      <c r="CK11" s="1220"/>
      <c r="CL11" s="1220"/>
      <c r="CM11" s="1220"/>
      <c r="CN11" s="1220"/>
      <c r="CO11" s="1220"/>
      <c r="CP11" s="1220"/>
      <c r="CQ11" s="1220"/>
      <c r="CR11" s="1220"/>
      <c r="CS11" s="1220"/>
      <c r="CT11" s="1220"/>
      <c r="CU11" s="1220"/>
      <c r="CV11" s="1220"/>
      <c r="CW11" s="1220"/>
      <c r="CX11" s="1220"/>
      <c r="CY11" s="1220"/>
      <c r="CZ11" s="1220"/>
      <c r="DA11" s="1220"/>
      <c r="DB11" s="1220"/>
      <c r="DC11" s="1220"/>
      <c r="DD11" s="1220"/>
      <c r="DE11" s="1220"/>
    </row>
    <row r="12" spans="1:109" s="259" customFormat="1" x14ac:dyDescent="0.15">
      <c r="A12" s="1220"/>
      <c r="B12" s="1220"/>
      <c r="C12" s="1220"/>
      <c r="D12" s="1220"/>
      <c r="E12" s="1220"/>
      <c r="F12" s="1220"/>
      <c r="G12" s="1220"/>
      <c r="H12" s="1220"/>
      <c r="I12" s="1220"/>
      <c r="J12" s="1220"/>
      <c r="K12" s="1220"/>
      <c r="L12" s="1220"/>
      <c r="M12" s="1220"/>
      <c r="N12" s="1220"/>
      <c r="O12" s="1220"/>
      <c r="P12" s="1220"/>
      <c r="Q12" s="1220"/>
      <c r="R12" s="1220"/>
      <c r="S12" s="1220"/>
      <c r="T12" s="1220"/>
      <c r="U12" s="1220"/>
      <c r="V12" s="1220"/>
      <c r="W12" s="1220"/>
      <c r="X12" s="1220"/>
      <c r="Y12" s="1220"/>
      <c r="Z12" s="1220"/>
      <c r="AA12" s="1220"/>
      <c r="AB12" s="1220"/>
      <c r="AC12" s="1220"/>
      <c r="AD12" s="1220"/>
      <c r="AE12" s="1220"/>
      <c r="AF12" s="1220"/>
      <c r="AG12" s="1220"/>
      <c r="AH12" s="1220"/>
      <c r="AI12" s="1220"/>
      <c r="AJ12" s="1220"/>
      <c r="AK12" s="1220"/>
      <c r="AL12" s="1220"/>
      <c r="AM12" s="1220"/>
      <c r="AN12" s="1220"/>
      <c r="AO12" s="1220"/>
      <c r="AP12" s="1220"/>
      <c r="AQ12" s="1220"/>
      <c r="AR12" s="1220"/>
      <c r="AS12" s="1220"/>
      <c r="AT12" s="1220"/>
      <c r="AU12" s="1220"/>
      <c r="AV12" s="1220"/>
      <c r="AW12" s="1220"/>
      <c r="AX12" s="1220"/>
      <c r="AY12" s="1220"/>
      <c r="AZ12" s="1220"/>
      <c r="BA12" s="1220"/>
      <c r="BB12" s="1220"/>
      <c r="BC12" s="1220"/>
      <c r="BD12" s="1220"/>
      <c r="BE12" s="1220"/>
      <c r="BF12" s="1220"/>
      <c r="BG12" s="1220"/>
      <c r="BH12" s="1220"/>
      <c r="BI12" s="1220"/>
      <c r="BJ12" s="1220"/>
      <c r="BK12" s="1220"/>
      <c r="BL12" s="1220"/>
      <c r="BM12" s="1220"/>
      <c r="BN12" s="1220"/>
      <c r="BO12" s="1220"/>
      <c r="BP12" s="1220"/>
      <c r="BQ12" s="1220"/>
      <c r="BR12" s="1220"/>
      <c r="BS12" s="1220"/>
      <c r="BT12" s="1220"/>
      <c r="BU12" s="1220"/>
      <c r="BV12" s="1220"/>
      <c r="BW12" s="1220"/>
      <c r="BX12" s="1220"/>
      <c r="BY12" s="1220"/>
      <c r="BZ12" s="1220"/>
      <c r="CA12" s="1220"/>
      <c r="CB12" s="1220"/>
      <c r="CC12" s="1220"/>
      <c r="CD12" s="1220"/>
      <c r="CE12" s="1220"/>
      <c r="CF12" s="1220"/>
      <c r="CG12" s="1220"/>
      <c r="CH12" s="1220"/>
      <c r="CI12" s="1220"/>
      <c r="CJ12" s="1220"/>
      <c r="CK12" s="1220"/>
      <c r="CL12" s="1220"/>
      <c r="CM12" s="1220"/>
      <c r="CN12" s="1220"/>
      <c r="CO12" s="1220"/>
      <c r="CP12" s="1220"/>
      <c r="CQ12" s="1220"/>
      <c r="CR12" s="1220"/>
      <c r="CS12" s="1220"/>
      <c r="CT12" s="1220"/>
      <c r="CU12" s="1220"/>
      <c r="CV12" s="1220"/>
      <c r="CW12" s="1220"/>
      <c r="CX12" s="1220"/>
      <c r="CY12" s="1220"/>
      <c r="CZ12" s="1220"/>
      <c r="DA12" s="1220"/>
      <c r="DB12" s="1220"/>
      <c r="DC12" s="1220"/>
      <c r="DD12" s="1220"/>
      <c r="DE12" s="1220"/>
    </row>
    <row r="13" spans="1:109" s="259" customFormat="1" x14ac:dyDescent="0.15">
      <c r="A13" s="1220"/>
      <c r="B13" s="1220"/>
      <c r="C13" s="1220"/>
      <c r="D13" s="1220"/>
      <c r="E13" s="1220"/>
      <c r="F13" s="1220"/>
      <c r="G13" s="1220"/>
      <c r="H13" s="1220"/>
      <c r="I13" s="1220"/>
      <c r="J13" s="1220"/>
      <c r="K13" s="1220"/>
      <c r="L13" s="1220"/>
      <c r="M13" s="1220"/>
      <c r="N13" s="1220"/>
      <c r="O13" s="1220"/>
      <c r="P13" s="1220"/>
      <c r="Q13" s="1220"/>
      <c r="R13" s="1220"/>
      <c r="S13" s="1220"/>
      <c r="T13" s="1220"/>
      <c r="U13" s="1220"/>
      <c r="V13" s="1220"/>
      <c r="W13" s="1220"/>
      <c r="X13" s="1220"/>
      <c r="Y13" s="1220"/>
      <c r="Z13" s="1220"/>
      <c r="AA13" s="1220"/>
      <c r="AB13" s="1220"/>
      <c r="AC13" s="1220"/>
      <c r="AD13" s="1220"/>
      <c r="AE13" s="1220"/>
      <c r="AF13" s="1220"/>
      <c r="AG13" s="1220"/>
      <c r="AH13" s="1220"/>
      <c r="AI13" s="1220"/>
      <c r="AJ13" s="1220"/>
      <c r="AK13" s="1220"/>
      <c r="AL13" s="1220"/>
      <c r="AM13" s="1220"/>
      <c r="AN13" s="1220"/>
      <c r="AO13" s="1220"/>
      <c r="AP13" s="1220"/>
      <c r="AQ13" s="1220"/>
      <c r="AR13" s="1220"/>
      <c r="AS13" s="1220"/>
      <c r="AT13" s="1220"/>
      <c r="AU13" s="1220"/>
      <c r="AV13" s="1220"/>
      <c r="AW13" s="1220"/>
      <c r="AX13" s="1220"/>
      <c r="AY13" s="1220"/>
      <c r="AZ13" s="1220"/>
      <c r="BA13" s="1220"/>
      <c r="BB13" s="1220"/>
      <c r="BC13" s="1220"/>
      <c r="BD13" s="1220"/>
      <c r="BE13" s="1220"/>
      <c r="BF13" s="1220"/>
      <c r="BG13" s="1220"/>
      <c r="BH13" s="1220"/>
      <c r="BI13" s="1220"/>
      <c r="BJ13" s="1220"/>
      <c r="BK13" s="1220"/>
      <c r="BL13" s="1220"/>
      <c r="BM13" s="1220"/>
      <c r="BN13" s="1220"/>
      <c r="BO13" s="1220"/>
      <c r="BP13" s="1220"/>
      <c r="BQ13" s="1220"/>
      <c r="BR13" s="1220"/>
      <c r="BS13" s="1220"/>
      <c r="BT13" s="1220"/>
      <c r="BU13" s="1220"/>
      <c r="BV13" s="1220"/>
      <c r="BW13" s="1220"/>
      <c r="BX13" s="1220"/>
      <c r="BY13" s="1220"/>
      <c r="BZ13" s="1220"/>
      <c r="CA13" s="1220"/>
      <c r="CB13" s="1220"/>
      <c r="CC13" s="1220"/>
      <c r="CD13" s="1220"/>
      <c r="CE13" s="1220"/>
      <c r="CF13" s="1220"/>
      <c r="CG13" s="1220"/>
      <c r="CH13" s="1220"/>
      <c r="CI13" s="1220"/>
      <c r="CJ13" s="1220"/>
      <c r="CK13" s="1220"/>
      <c r="CL13" s="1220"/>
      <c r="CM13" s="1220"/>
      <c r="CN13" s="1220"/>
      <c r="CO13" s="1220"/>
      <c r="CP13" s="1220"/>
      <c r="CQ13" s="1220"/>
      <c r="CR13" s="1220"/>
      <c r="CS13" s="1220"/>
      <c r="CT13" s="1220"/>
      <c r="CU13" s="1220"/>
      <c r="CV13" s="1220"/>
      <c r="CW13" s="1220"/>
      <c r="CX13" s="1220"/>
      <c r="CY13" s="1220"/>
      <c r="CZ13" s="1220"/>
      <c r="DA13" s="1220"/>
      <c r="DB13" s="1220"/>
      <c r="DC13" s="1220"/>
      <c r="DD13" s="1220"/>
      <c r="DE13" s="1220"/>
    </row>
    <row r="14" spans="1:109" s="259" customFormat="1" x14ac:dyDescent="0.15">
      <c r="A14" s="1220"/>
      <c r="B14" s="1220"/>
      <c r="C14" s="1220"/>
      <c r="D14" s="1220"/>
      <c r="E14" s="1220"/>
      <c r="F14" s="1220"/>
      <c r="G14" s="1220"/>
      <c r="H14" s="1220"/>
      <c r="I14" s="1220"/>
      <c r="J14" s="1220"/>
      <c r="K14" s="1220"/>
      <c r="L14" s="1220"/>
      <c r="M14" s="1220"/>
      <c r="N14" s="1220"/>
      <c r="O14" s="1220"/>
      <c r="P14" s="1220"/>
      <c r="Q14" s="1220"/>
      <c r="R14" s="1220"/>
      <c r="S14" s="1220"/>
      <c r="T14" s="1220"/>
      <c r="U14" s="1220"/>
      <c r="V14" s="1220"/>
      <c r="W14" s="1220"/>
      <c r="X14" s="1220"/>
      <c r="Y14" s="1220"/>
      <c r="Z14" s="1220"/>
      <c r="AA14" s="1220"/>
      <c r="AB14" s="1220"/>
      <c r="AC14" s="1220"/>
      <c r="AD14" s="1220"/>
      <c r="AE14" s="1220"/>
      <c r="AF14" s="1220"/>
      <c r="AG14" s="1220"/>
      <c r="AH14" s="1220"/>
      <c r="AI14" s="1220"/>
      <c r="AJ14" s="1220"/>
      <c r="AK14" s="1220"/>
      <c r="AL14" s="1220"/>
      <c r="AM14" s="1220"/>
      <c r="AN14" s="1220"/>
      <c r="AO14" s="1220"/>
      <c r="AP14" s="1220"/>
      <c r="AQ14" s="1220"/>
      <c r="AR14" s="1220"/>
      <c r="AS14" s="1220"/>
      <c r="AT14" s="1220"/>
      <c r="AU14" s="1220"/>
      <c r="AV14" s="1220"/>
      <c r="AW14" s="1220"/>
      <c r="AX14" s="1220"/>
      <c r="AY14" s="1220"/>
      <c r="AZ14" s="1220"/>
      <c r="BA14" s="1220"/>
      <c r="BB14" s="1220"/>
      <c r="BC14" s="1220"/>
      <c r="BD14" s="1220"/>
      <c r="BE14" s="1220"/>
      <c r="BF14" s="1220"/>
      <c r="BG14" s="1220"/>
      <c r="BH14" s="1220"/>
      <c r="BI14" s="1220"/>
      <c r="BJ14" s="1220"/>
      <c r="BK14" s="1220"/>
      <c r="BL14" s="1220"/>
      <c r="BM14" s="1220"/>
      <c r="BN14" s="1220"/>
      <c r="BO14" s="1220"/>
      <c r="BP14" s="1220"/>
      <c r="BQ14" s="1220"/>
      <c r="BR14" s="1220"/>
      <c r="BS14" s="1220"/>
      <c r="BT14" s="1220"/>
      <c r="BU14" s="1220"/>
      <c r="BV14" s="1220"/>
      <c r="BW14" s="1220"/>
      <c r="BX14" s="1220"/>
      <c r="BY14" s="1220"/>
      <c r="BZ14" s="1220"/>
      <c r="CA14" s="1220"/>
      <c r="CB14" s="1220"/>
      <c r="CC14" s="1220"/>
      <c r="CD14" s="1220"/>
      <c r="CE14" s="1220"/>
      <c r="CF14" s="1220"/>
      <c r="CG14" s="1220"/>
      <c r="CH14" s="1220"/>
      <c r="CI14" s="1220"/>
      <c r="CJ14" s="1220"/>
      <c r="CK14" s="1220"/>
      <c r="CL14" s="1220"/>
      <c r="CM14" s="1220"/>
      <c r="CN14" s="1220"/>
      <c r="CO14" s="1220"/>
      <c r="CP14" s="1220"/>
      <c r="CQ14" s="1220"/>
      <c r="CR14" s="1220"/>
      <c r="CS14" s="1220"/>
      <c r="CT14" s="1220"/>
      <c r="CU14" s="1220"/>
      <c r="CV14" s="1220"/>
      <c r="CW14" s="1220"/>
      <c r="CX14" s="1220"/>
      <c r="CY14" s="1220"/>
      <c r="CZ14" s="1220"/>
      <c r="DA14" s="1220"/>
      <c r="DB14" s="1220"/>
      <c r="DC14" s="1220"/>
      <c r="DD14" s="1220"/>
      <c r="DE14" s="1220"/>
    </row>
    <row r="15" spans="1:109" s="259" customFormat="1" x14ac:dyDescent="0.15">
      <c r="A15" s="1219"/>
      <c r="B15" s="1220"/>
      <c r="C15" s="1220"/>
      <c r="D15" s="1220"/>
      <c r="E15" s="1220"/>
      <c r="F15" s="1220"/>
      <c r="G15" s="1220"/>
      <c r="H15" s="1220"/>
      <c r="I15" s="1220"/>
      <c r="J15" s="1220"/>
      <c r="K15" s="1220"/>
      <c r="L15" s="1220"/>
      <c r="M15" s="1220"/>
      <c r="N15" s="1220"/>
      <c r="O15" s="1220"/>
      <c r="P15" s="1220"/>
      <c r="Q15" s="1220"/>
      <c r="R15" s="1220"/>
      <c r="S15" s="1220"/>
      <c r="T15" s="1220"/>
      <c r="U15" s="1220"/>
      <c r="V15" s="1220"/>
      <c r="W15" s="1220"/>
      <c r="X15" s="1220"/>
      <c r="Y15" s="1220"/>
      <c r="Z15" s="1220"/>
      <c r="AA15" s="1220"/>
      <c r="AB15" s="1220"/>
      <c r="AC15" s="1220"/>
      <c r="AD15" s="1220"/>
      <c r="AE15" s="1220"/>
      <c r="AF15" s="1220"/>
      <c r="AG15" s="1220"/>
      <c r="AH15" s="1220"/>
      <c r="AI15" s="1220"/>
      <c r="AJ15" s="1220"/>
      <c r="AK15" s="1220"/>
      <c r="AL15" s="1220"/>
      <c r="AM15" s="1220"/>
      <c r="AN15" s="1220"/>
      <c r="AO15" s="1220"/>
      <c r="AP15" s="1220"/>
      <c r="AQ15" s="1220"/>
      <c r="AR15" s="1220"/>
      <c r="AS15" s="1220"/>
      <c r="AT15" s="1220"/>
      <c r="AU15" s="1220"/>
      <c r="AV15" s="1220"/>
      <c r="AW15" s="1220"/>
      <c r="AX15" s="1220"/>
      <c r="AY15" s="1220"/>
      <c r="AZ15" s="1220"/>
      <c r="BA15" s="1220"/>
      <c r="BB15" s="1220"/>
      <c r="BC15" s="1220"/>
      <c r="BD15" s="1220"/>
      <c r="BE15" s="1220"/>
      <c r="BF15" s="1220"/>
      <c r="BG15" s="1220"/>
      <c r="BH15" s="1220"/>
      <c r="BI15" s="1220"/>
      <c r="BJ15" s="1220"/>
      <c r="BK15" s="1220"/>
      <c r="BL15" s="1220"/>
      <c r="BM15" s="1220"/>
      <c r="BN15" s="1220"/>
      <c r="BO15" s="1220"/>
      <c r="BP15" s="1220"/>
      <c r="BQ15" s="1220"/>
      <c r="BR15" s="1220"/>
      <c r="BS15" s="1220"/>
      <c r="BT15" s="1220"/>
      <c r="BU15" s="1220"/>
      <c r="BV15" s="1220"/>
      <c r="BW15" s="1220"/>
      <c r="BX15" s="1220"/>
      <c r="BY15" s="1220"/>
      <c r="BZ15" s="1220"/>
      <c r="CA15" s="1220"/>
      <c r="CB15" s="1220"/>
      <c r="CC15" s="1220"/>
      <c r="CD15" s="1220"/>
      <c r="CE15" s="1220"/>
      <c r="CF15" s="1220"/>
      <c r="CG15" s="1220"/>
      <c r="CH15" s="1220"/>
      <c r="CI15" s="1220"/>
      <c r="CJ15" s="1220"/>
      <c r="CK15" s="1220"/>
      <c r="CL15" s="1220"/>
      <c r="CM15" s="1220"/>
      <c r="CN15" s="1220"/>
      <c r="CO15" s="1220"/>
      <c r="CP15" s="1220"/>
      <c r="CQ15" s="1220"/>
      <c r="CR15" s="1220"/>
      <c r="CS15" s="1220"/>
      <c r="CT15" s="1220"/>
      <c r="CU15" s="1220"/>
      <c r="CV15" s="1220"/>
      <c r="CW15" s="1220"/>
      <c r="CX15" s="1220"/>
      <c r="CY15" s="1220"/>
      <c r="CZ15" s="1220"/>
      <c r="DA15" s="1220"/>
      <c r="DB15" s="1220"/>
      <c r="DC15" s="1220"/>
      <c r="DD15" s="1220"/>
      <c r="DE15" s="1220"/>
    </row>
    <row r="16" spans="1:109" s="259" customFormat="1" x14ac:dyDescent="0.15">
      <c r="A16" s="1219"/>
      <c r="B16" s="1220"/>
      <c r="C16" s="1220"/>
      <c r="D16" s="1220"/>
      <c r="E16" s="1220"/>
      <c r="F16" s="1220"/>
      <c r="G16" s="1220"/>
      <c r="H16" s="1220"/>
      <c r="I16" s="1220"/>
      <c r="J16" s="1220"/>
      <c r="K16" s="1220"/>
      <c r="L16" s="1220"/>
      <c r="M16" s="1220"/>
      <c r="N16" s="1220"/>
      <c r="O16" s="1220"/>
      <c r="P16" s="1220"/>
      <c r="Q16" s="1220"/>
      <c r="R16" s="1220"/>
      <c r="S16" s="1220"/>
      <c r="T16" s="1220"/>
      <c r="U16" s="1220"/>
      <c r="V16" s="1220"/>
      <c r="W16" s="1220"/>
      <c r="X16" s="1220"/>
      <c r="Y16" s="1220"/>
      <c r="Z16" s="1220"/>
      <c r="AA16" s="1220"/>
      <c r="AB16" s="1220"/>
      <c r="AC16" s="1220"/>
      <c r="AD16" s="1220"/>
      <c r="AE16" s="1220"/>
      <c r="AF16" s="1220"/>
      <c r="AG16" s="1220"/>
      <c r="AH16" s="1220"/>
      <c r="AI16" s="1220"/>
      <c r="AJ16" s="1220"/>
      <c r="AK16" s="1220"/>
      <c r="AL16" s="1220"/>
      <c r="AM16" s="1220"/>
      <c r="AN16" s="1220"/>
      <c r="AO16" s="1220"/>
      <c r="AP16" s="1220"/>
      <c r="AQ16" s="1220"/>
      <c r="AR16" s="1220"/>
      <c r="AS16" s="1220"/>
      <c r="AT16" s="1220"/>
      <c r="AU16" s="1220"/>
      <c r="AV16" s="1220"/>
      <c r="AW16" s="1220"/>
      <c r="AX16" s="1220"/>
      <c r="AY16" s="1220"/>
      <c r="AZ16" s="1220"/>
      <c r="BA16" s="1220"/>
      <c r="BB16" s="1220"/>
      <c r="BC16" s="1220"/>
      <c r="BD16" s="1220"/>
      <c r="BE16" s="1220"/>
      <c r="BF16" s="1220"/>
      <c r="BG16" s="1220"/>
      <c r="BH16" s="1220"/>
      <c r="BI16" s="1220"/>
      <c r="BJ16" s="1220"/>
      <c r="BK16" s="1220"/>
      <c r="BL16" s="1220"/>
      <c r="BM16" s="1220"/>
      <c r="BN16" s="1220"/>
      <c r="BO16" s="1220"/>
      <c r="BP16" s="1220"/>
      <c r="BQ16" s="1220"/>
      <c r="BR16" s="1220"/>
      <c r="BS16" s="1220"/>
      <c r="BT16" s="1220"/>
      <c r="BU16" s="1220"/>
      <c r="BV16" s="1220"/>
      <c r="BW16" s="1220"/>
      <c r="BX16" s="1220"/>
      <c r="BY16" s="1220"/>
      <c r="BZ16" s="1220"/>
      <c r="CA16" s="1220"/>
      <c r="CB16" s="1220"/>
      <c r="CC16" s="1220"/>
      <c r="CD16" s="1220"/>
      <c r="CE16" s="1220"/>
      <c r="CF16" s="1220"/>
      <c r="CG16" s="1220"/>
      <c r="CH16" s="1220"/>
      <c r="CI16" s="1220"/>
      <c r="CJ16" s="1220"/>
      <c r="CK16" s="1220"/>
      <c r="CL16" s="1220"/>
      <c r="CM16" s="1220"/>
      <c r="CN16" s="1220"/>
      <c r="CO16" s="1220"/>
      <c r="CP16" s="1220"/>
      <c r="CQ16" s="1220"/>
      <c r="CR16" s="1220"/>
      <c r="CS16" s="1220"/>
      <c r="CT16" s="1220"/>
      <c r="CU16" s="1220"/>
      <c r="CV16" s="1220"/>
      <c r="CW16" s="1220"/>
      <c r="CX16" s="1220"/>
      <c r="CY16" s="1220"/>
      <c r="CZ16" s="1220"/>
      <c r="DA16" s="1220"/>
      <c r="DB16" s="1220"/>
      <c r="DC16" s="1220"/>
      <c r="DD16" s="1220"/>
      <c r="DE16" s="1220"/>
    </row>
    <row r="17" spans="1:109" s="259" customFormat="1" x14ac:dyDescent="0.15">
      <c r="A17" s="1219"/>
      <c r="B17" s="1220"/>
      <c r="C17" s="1220"/>
      <c r="D17" s="1220"/>
      <c r="E17" s="1220"/>
      <c r="F17" s="1220"/>
      <c r="G17" s="1220"/>
      <c r="H17" s="1220"/>
      <c r="I17" s="1220"/>
      <c r="J17" s="1220"/>
      <c r="K17" s="1220"/>
      <c r="L17" s="1220"/>
      <c r="M17" s="1220"/>
      <c r="N17" s="1220"/>
      <c r="O17" s="1220"/>
      <c r="P17" s="1220"/>
      <c r="Q17" s="1220"/>
      <c r="R17" s="1220"/>
      <c r="S17" s="1220"/>
      <c r="T17" s="1220"/>
      <c r="U17" s="1220"/>
      <c r="V17" s="1220"/>
      <c r="W17" s="1220"/>
      <c r="X17" s="1220"/>
      <c r="Y17" s="1220"/>
      <c r="Z17" s="1220"/>
      <c r="AA17" s="1220"/>
      <c r="AB17" s="1220"/>
      <c r="AC17" s="1220"/>
      <c r="AD17" s="1220"/>
      <c r="AE17" s="1220"/>
      <c r="AF17" s="1220"/>
      <c r="AG17" s="1220"/>
      <c r="AH17" s="1220"/>
      <c r="AI17" s="1220"/>
      <c r="AJ17" s="1220"/>
      <c r="AK17" s="1220"/>
      <c r="AL17" s="1220"/>
      <c r="AM17" s="1220"/>
      <c r="AN17" s="1220"/>
      <c r="AO17" s="1220"/>
      <c r="AP17" s="1220"/>
      <c r="AQ17" s="1220"/>
      <c r="AR17" s="1220"/>
      <c r="AS17" s="1220"/>
      <c r="AT17" s="1220"/>
      <c r="AU17" s="1220"/>
      <c r="AV17" s="1220"/>
      <c r="AW17" s="1220"/>
      <c r="AX17" s="1220"/>
      <c r="AY17" s="1220"/>
      <c r="AZ17" s="1220"/>
      <c r="BA17" s="1220"/>
      <c r="BB17" s="1220"/>
      <c r="BC17" s="1220"/>
      <c r="BD17" s="1220"/>
      <c r="BE17" s="1220"/>
      <c r="BF17" s="1220"/>
      <c r="BG17" s="1220"/>
      <c r="BH17" s="1220"/>
      <c r="BI17" s="1220"/>
      <c r="BJ17" s="1220"/>
      <c r="BK17" s="1220"/>
      <c r="BL17" s="1220"/>
      <c r="BM17" s="1220"/>
      <c r="BN17" s="1220"/>
      <c r="BO17" s="1220"/>
      <c r="BP17" s="1220"/>
      <c r="BQ17" s="1220"/>
      <c r="BR17" s="1220"/>
      <c r="BS17" s="1220"/>
      <c r="BT17" s="1220"/>
      <c r="BU17" s="1220"/>
      <c r="BV17" s="1220"/>
      <c r="BW17" s="1220"/>
      <c r="BX17" s="1220"/>
      <c r="BY17" s="1220"/>
      <c r="BZ17" s="1220"/>
      <c r="CA17" s="1220"/>
      <c r="CB17" s="1220"/>
      <c r="CC17" s="1220"/>
      <c r="CD17" s="1220"/>
      <c r="CE17" s="1220"/>
      <c r="CF17" s="1220"/>
      <c r="CG17" s="1220"/>
      <c r="CH17" s="1220"/>
      <c r="CI17" s="1220"/>
      <c r="CJ17" s="1220"/>
      <c r="CK17" s="1220"/>
      <c r="CL17" s="1220"/>
      <c r="CM17" s="1220"/>
      <c r="CN17" s="1220"/>
      <c r="CO17" s="1220"/>
      <c r="CP17" s="1220"/>
      <c r="CQ17" s="1220"/>
      <c r="CR17" s="1220"/>
      <c r="CS17" s="1220"/>
      <c r="CT17" s="1220"/>
      <c r="CU17" s="1220"/>
      <c r="CV17" s="1220"/>
      <c r="CW17" s="1220"/>
      <c r="CX17" s="1220"/>
      <c r="CY17" s="1220"/>
      <c r="CZ17" s="1220"/>
      <c r="DA17" s="1220"/>
      <c r="DB17" s="1220"/>
      <c r="DC17" s="1220"/>
      <c r="DD17" s="1220"/>
      <c r="DE17" s="1220"/>
    </row>
    <row r="18" spans="1:109" s="259" customFormat="1" x14ac:dyDescent="0.15">
      <c r="A18" s="1219"/>
      <c r="B18" s="1220"/>
      <c r="C18" s="1220"/>
      <c r="D18" s="1220"/>
      <c r="E18" s="1220"/>
      <c r="F18" s="1220"/>
      <c r="G18" s="1220"/>
      <c r="H18" s="1220"/>
      <c r="I18" s="1220"/>
      <c r="J18" s="1220"/>
      <c r="K18" s="1220"/>
      <c r="L18" s="1220"/>
      <c r="M18" s="1220"/>
      <c r="N18" s="1220"/>
      <c r="O18" s="1220"/>
      <c r="P18" s="1220"/>
      <c r="Q18" s="1220"/>
      <c r="R18" s="1220"/>
      <c r="S18" s="1220"/>
      <c r="T18" s="1220"/>
      <c r="U18" s="1220"/>
      <c r="V18" s="1220"/>
      <c r="W18" s="1220"/>
      <c r="X18" s="1220"/>
      <c r="Y18" s="1220"/>
      <c r="Z18" s="1220"/>
      <c r="AA18" s="1220"/>
      <c r="AB18" s="1220"/>
      <c r="AC18" s="1220"/>
      <c r="AD18" s="1220"/>
      <c r="AE18" s="1220"/>
      <c r="AF18" s="1220"/>
      <c r="AG18" s="1220"/>
      <c r="AH18" s="1220"/>
      <c r="AI18" s="1220"/>
      <c r="AJ18" s="1220"/>
      <c r="AK18" s="1220"/>
      <c r="AL18" s="1220"/>
      <c r="AM18" s="1220"/>
      <c r="AN18" s="1220"/>
      <c r="AO18" s="1220"/>
      <c r="AP18" s="1220"/>
      <c r="AQ18" s="1220"/>
      <c r="AR18" s="1220"/>
      <c r="AS18" s="1220"/>
      <c r="AT18" s="1220"/>
      <c r="AU18" s="1220"/>
      <c r="AV18" s="1220"/>
      <c r="AW18" s="1220"/>
      <c r="AX18" s="1220"/>
      <c r="AY18" s="1220"/>
      <c r="AZ18" s="1220"/>
      <c r="BA18" s="1220"/>
      <c r="BB18" s="1220"/>
      <c r="BC18" s="1220"/>
      <c r="BD18" s="1220"/>
      <c r="BE18" s="1220"/>
      <c r="BF18" s="1220"/>
      <c r="BG18" s="1220"/>
      <c r="BH18" s="1220"/>
      <c r="BI18" s="1220"/>
      <c r="BJ18" s="1220"/>
      <c r="BK18" s="1220"/>
      <c r="BL18" s="1220"/>
      <c r="BM18" s="1220"/>
      <c r="BN18" s="1220"/>
      <c r="BO18" s="1220"/>
      <c r="BP18" s="1220"/>
      <c r="BQ18" s="1220"/>
      <c r="BR18" s="1220"/>
      <c r="BS18" s="1220"/>
      <c r="BT18" s="1220"/>
      <c r="BU18" s="1220"/>
      <c r="BV18" s="1220"/>
      <c r="BW18" s="1220"/>
      <c r="BX18" s="1220"/>
      <c r="BY18" s="1220"/>
      <c r="BZ18" s="1220"/>
      <c r="CA18" s="1220"/>
      <c r="CB18" s="1220"/>
      <c r="CC18" s="1220"/>
      <c r="CD18" s="1220"/>
      <c r="CE18" s="1220"/>
      <c r="CF18" s="1220"/>
      <c r="CG18" s="1220"/>
      <c r="CH18" s="1220"/>
      <c r="CI18" s="1220"/>
      <c r="CJ18" s="1220"/>
      <c r="CK18" s="1220"/>
      <c r="CL18" s="1220"/>
      <c r="CM18" s="1220"/>
      <c r="CN18" s="1220"/>
      <c r="CO18" s="1220"/>
      <c r="CP18" s="1220"/>
      <c r="CQ18" s="1220"/>
      <c r="CR18" s="1220"/>
      <c r="CS18" s="1220"/>
      <c r="CT18" s="1220"/>
      <c r="CU18" s="1220"/>
      <c r="CV18" s="1220"/>
      <c r="CW18" s="1220"/>
      <c r="CX18" s="1220"/>
      <c r="CY18" s="1220"/>
      <c r="CZ18" s="1220"/>
      <c r="DA18" s="1220"/>
      <c r="DB18" s="1220"/>
      <c r="DC18" s="1220"/>
      <c r="DD18" s="1220"/>
      <c r="DE18" s="1220"/>
    </row>
    <row r="19" spans="1:109" x14ac:dyDescent="0.15">
      <c r="DD19" s="1219"/>
      <c r="DE19" s="1219"/>
    </row>
    <row r="20" spans="1:109" x14ac:dyDescent="0.15">
      <c r="DD20" s="1219"/>
      <c r="DE20" s="1219"/>
    </row>
    <row r="21" spans="1:109" ht="17.25" customHeight="1" x14ac:dyDescent="0.15">
      <c r="B21" s="1221"/>
      <c r="C21" s="1222"/>
      <c r="D21" s="1222"/>
      <c r="E21" s="1222"/>
      <c r="F21" s="1222"/>
      <c r="G21" s="1222"/>
      <c r="H21" s="1222"/>
      <c r="I21" s="1222"/>
      <c r="J21" s="1222"/>
      <c r="K21" s="1222"/>
      <c r="L21" s="1222"/>
      <c r="M21" s="1222"/>
      <c r="N21" s="1223"/>
      <c r="O21" s="1222"/>
      <c r="P21" s="1222"/>
      <c r="Q21" s="1222"/>
      <c r="R21" s="1222"/>
      <c r="S21" s="1222"/>
      <c r="T21" s="1222"/>
      <c r="U21" s="1222"/>
      <c r="V21" s="1222"/>
      <c r="W21" s="1222"/>
      <c r="X21" s="1222"/>
      <c r="Y21" s="1222"/>
      <c r="Z21" s="1222"/>
      <c r="AA21" s="1222"/>
      <c r="AB21" s="1222"/>
      <c r="AC21" s="1222"/>
      <c r="AD21" s="1222"/>
      <c r="AE21" s="1222"/>
      <c r="AF21" s="1222"/>
      <c r="AG21" s="1222"/>
      <c r="AH21" s="1222"/>
      <c r="AI21" s="1222"/>
      <c r="AJ21" s="1222"/>
      <c r="AK21" s="1222"/>
      <c r="AL21" s="1222"/>
      <c r="AM21" s="1222"/>
      <c r="AN21" s="1222"/>
      <c r="AO21" s="1222"/>
      <c r="AP21" s="1222"/>
      <c r="AQ21" s="1222"/>
      <c r="AR21" s="1222"/>
      <c r="AS21" s="1222"/>
      <c r="AT21" s="1223"/>
      <c r="AU21" s="1222"/>
      <c r="AV21" s="1222"/>
      <c r="AW21" s="1222"/>
      <c r="AX21" s="1222"/>
      <c r="AY21" s="1222"/>
      <c r="AZ21" s="1222"/>
      <c r="BA21" s="1222"/>
      <c r="BB21" s="1222"/>
      <c r="BC21" s="1222"/>
      <c r="BD21" s="1222"/>
      <c r="BE21" s="1222"/>
      <c r="BF21" s="1223"/>
      <c r="BG21" s="1222"/>
      <c r="BH21" s="1222"/>
      <c r="BI21" s="1222"/>
      <c r="BJ21" s="1222"/>
      <c r="BK21" s="1222"/>
      <c r="BL21" s="1222"/>
      <c r="BM21" s="1222"/>
      <c r="BN21" s="1222"/>
      <c r="BO21" s="1222"/>
      <c r="BP21" s="1222"/>
      <c r="BQ21" s="1222"/>
      <c r="BR21" s="1223"/>
      <c r="BS21" s="1222"/>
      <c r="BT21" s="1222"/>
      <c r="BU21" s="1222"/>
      <c r="BV21" s="1222"/>
      <c r="BW21" s="1222"/>
      <c r="BX21" s="1222"/>
      <c r="BY21" s="1222"/>
      <c r="BZ21" s="1222"/>
      <c r="CA21" s="1222"/>
      <c r="CB21" s="1222"/>
      <c r="CC21" s="1222"/>
      <c r="CD21" s="1223"/>
      <c r="CE21" s="1222"/>
      <c r="CF21" s="1222"/>
      <c r="CG21" s="1222"/>
      <c r="CH21" s="1222"/>
      <c r="CI21" s="1222"/>
      <c r="CJ21" s="1222"/>
      <c r="CK21" s="1222"/>
      <c r="CL21" s="1222"/>
      <c r="CM21" s="1222"/>
      <c r="CN21" s="1222"/>
      <c r="CO21" s="1222"/>
      <c r="CP21" s="1223"/>
      <c r="CQ21" s="1222"/>
      <c r="CR21" s="1222"/>
      <c r="CS21" s="1222"/>
      <c r="CT21" s="1222"/>
      <c r="CU21" s="1222"/>
      <c r="CV21" s="1222"/>
      <c r="CW21" s="1222"/>
      <c r="CX21" s="1222"/>
      <c r="CY21" s="1222"/>
      <c r="CZ21" s="1222"/>
      <c r="DA21" s="1222"/>
      <c r="DB21" s="1223"/>
      <c r="DC21" s="1222"/>
      <c r="DD21" s="1224"/>
      <c r="DE21" s="1219"/>
    </row>
    <row r="22" spans="1:109" ht="17.25" customHeight="1" x14ac:dyDescent="0.15">
      <c r="B22" s="1225"/>
    </row>
    <row r="23" spans="1:109" x14ac:dyDescent="0.15">
      <c r="B23" s="1225"/>
    </row>
    <row r="24" spans="1:109" x14ac:dyDescent="0.15">
      <c r="B24" s="1225"/>
    </row>
    <row r="25" spans="1:109" x14ac:dyDescent="0.15">
      <c r="B25" s="1225"/>
    </row>
    <row r="26" spans="1:109" x14ac:dyDescent="0.15">
      <c r="B26" s="1225"/>
    </row>
    <row r="27" spans="1:109" x14ac:dyDescent="0.15">
      <c r="B27" s="1225"/>
    </row>
    <row r="28" spans="1:109" x14ac:dyDescent="0.15">
      <c r="B28" s="1225"/>
    </row>
    <row r="29" spans="1:109" x14ac:dyDescent="0.15">
      <c r="B29" s="1225"/>
    </row>
    <row r="30" spans="1:109" x14ac:dyDescent="0.15">
      <c r="B30" s="1225"/>
    </row>
    <row r="31" spans="1:109" x14ac:dyDescent="0.15">
      <c r="B31" s="1225"/>
    </row>
    <row r="32" spans="1:109" x14ac:dyDescent="0.15">
      <c r="B32" s="1225"/>
    </row>
    <row r="33" spans="2:109" x14ac:dyDescent="0.15">
      <c r="B33" s="1225"/>
    </row>
    <row r="34" spans="2:109" x14ac:dyDescent="0.15">
      <c r="B34" s="1225"/>
    </row>
    <row r="35" spans="2:109" x14ac:dyDescent="0.15">
      <c r="B35" s="1225"/>
    </row>
    <row r="36" spans="2:109" x14ac:dyDescent="0.15">
      <c r="B36" s="1225"/>
    </row>
    <row r="37" spans="2:109" x14ac:dyDescent="0.15">
      <c r="B37" s="1225"/>
    </row>
    <row r="38" spans="2:109" x14ac:dyDescent="0.15">
      <c r="B38" s="1225"/>
    </row>
    <row r="39" spans="2:109" x14ac:dyDescent="0.15">
      <c r="B39" s="1227"/>
      <c r="C39" s="1228"/>
      <c r="D39" s="1228"/>
      <c r="E39" s="1228"/>
      <c r="F39" s="1228"/>
      <c r="G39" s="1228"/>
      <c r="H39" s="1228"/>
      <c r="I39" s="1228"/>
      <c r="J39" s="1228"/>
      <c r="K39" s="1228"/>
      <c r="L39" s="1228"/>
      <c r="M39" s="1228"/>
      <c r="N39" s="1228"/>
      <c r="O39" s="1228"/>
      <c r="P39" s="1228"/>
      <c r="Q39" s="1228"/>
      <c r="R39" s="1228"/>
      <c r="S39" s="1228"/>
      <c r="T39" s="1228"/>
      <c r="U39" s="1228"/>
      <c r="V39" s="1228"/>
      <c r="W39" s="1228"/>
      <c r="X39" s="1228"/>
      <c r="Y39" s="1228"/>
      <c r="Z39" s="1228"/>
      <c r="AA39" s="1228"/>
      <c r="AB39" s="1228"/>
      <c r="AC39" s="1228"/>
      <c r="AD39" s="1228"/>
      <c r="AE39" s="1228"/>
      <c r="AF39" s="1228"/>
      <c r="AG39" s="1228"/>
      <c r="AH39" s="1228"/>
      <c r="AI39" s="1228"/>
      <c r="AJ39" s="1228"/>
      <c r="AK39" s="1228"/>
      <c r="AL39" s="1228"/>
      <c r="AM39" s="1228"/>
      <c r="AN39" s="1228"/>
      <c r="AO39" s="1228"/>
      <c r="AP39" s="1228"/>
      <c r="AQ39" s="1228"/>
      <c r="AR39" s="1228"/>
      <c r="AS39" s="1228"/>
      <c r="AT39" s="1228"/>
      <c r="AU39" s="1228"/>
      <c r="AV39" s="1228"/>
      <c r="AW39" s="1228"/>
      <c r="AX39" s="1228"/>
      <c r="AY39" s="1228"/>
      <c r="AZ39" s="1228"/>
      <c r="BA39" s="1228"/>
      <c r="BB39" s="1228"/>
      <c r="BC39" s="1228"/>
      <c r="BD39" s="1228"/>
      <c r="BE39" s="1228"/>
      <c r="BF39" s="1228"/>
      <c r="BG39" s="1228"/>
      <c r="BH39" s="1228"/>
      <c r="BI39" s="1228"/>
      <c r="BJ39" s="1228"/>
      <c r="BK39" s="1228"/>
      <c r="BL39" s="1228"/>
      <c r="BM39" s="1228"/>
      <c r="BN39" s="1228"/>
      <c r="BO39" s="1228"/>
      <c r="BP39" s="1228"/>
      <c r="BQ39" s="1228"/>
      <c r="BR39" s="1228"/>
      <c r="BS39" s="1228"/>
      <c r="BT39" s="1228"/>
      <c r="BU39" s="1228"/>
      <c r="BV39" s="1228"/>
      <c r="BW39" s="1228"/>
      <c r="BX39" s="1228"/>
      <c r="BY39" s="1228"/>
      <c r="BZ39" s="1228"/>
      <c r="CA39" s="1228"/>
      <c r="CB39" s="1228"/>
      <c r="CC39" s="1228"/>
      <c r="CD39" s="1228"/>
      <c r="CE39" s="1228"/>
      <c r="CF39" s="1228"/>
      <c r="CG39" s="1228"/>
      <c r="CH39" s="1228"/>
      <c r="CI39" s="1228"/>
      <c r="CJ39" s="1228"/>
      <c r="CK39" s="1228"/>
      <c r="CL39" s="1228"/>
      <c r="CM39" s="1228"/>
      <c r="CN39" s="1228"/>
      <c r="CO39" s="1228"/>
      <c r="CP39" s="1228"/>
      <c r="CQ39" s="1228"/>
      <c r="CR39" s="1228"/>
      <c r="CS39" s="1228"/>
      <c r="CT39" s="1228"/>
      <c r="CU39" s="1228"/>
      <c r="CV39" s="1228"/>
      <c r="CW39" s="1228"/>
      <c r="CX39" s="1228"/>
      <c r="CY39" s="1228"/>
      <c r="CZ39" s="1228"/>
      <c r="DA39" s="1228"/>
      <c r="DB39" s="1228"/>
      <c r="DC39" s="1228"/>
      <c r="DD39" s="1229"/>
    </row>
    <row r="40" spans="2:109" x14ac:dyDescent="0.15">
      <c r="B40" s="1230"/>
      <c r="DD40" s="1230"/>
      <c r="DE40" s="1219"/>
    </row>
    <row r="41" spans="2:109" ht="17.25" x14ac:dyDescent="0.15">
      <c r="B41" s="1231" t="s">
        <v>567</v>
      </c>
      <c r="C41" s="1222"/>
      <c r="D41" s="1222"/>
      <c r="E41" s="1222"/>
      <c r="F41" s="1222"/>
      <c r="G41" s="1222"/>
      <c r="H41" s="1222"/>
      <c r="I41" s="1222"/>
      <c r="J41" s="1222"/>
      <c r="K41" s="1222"/>
      <c r="L41" s="1222"/>
      <c r="M41" s="1222"/>
      <c r="N41" s="1222"/>
      <c r="O41" s="1222"/>
      <c r="P41" s="1222"/>
      <c r="Q41" s="1222"/>
      <c r="R41" s="1222"/>
      <c r="S41" s="1222"/>
      <c r="T41" s="1222"/>
      <c r="U41" s="1222"/>
      <c r="V41" s="1222"/>
      <c r="W41" s="1222"/>
      <c r="X41" s="1222"/>
      <c r="Y41" s="1222"/>
      <c r="Z41" s="1222"/>
      <c r="AA41" s="1222"/>
      <c r="AB41" s="1222"/>
      <c r="AC41" s="1222"/>
      <c r="AD41" s="1222"/>
      <c r="AE41" s="1222"/>
      <c r="AF41" s="1222"/>
      <c r="AG41" s="1222"/>
      <c r="AH41" s="1222"/>
      <c r="AI41" s="1222"/>
      <c r="AJ41" s="1222"/>
      <c r="AK41" s="1222"/>
      <c r="AL41" s="1222"/>
      <c r="AM41" s="1222"/>
      <c r="AN41" s="1222"/>
      <c r="AO41" s="1222"/>
      <c r="AP41" s="1222"/>
      <c r="AQ41" s="1222"/>
      <c r="AR41" s="1222"/>
      <c r="AS41" s="1222"/>
      <c r="AT41" s="1222"/>
      <c r="AU41" s="1222"/>
      <c r="AV41" s="1222"/>
      <c r="AW41" s="1222"/>
      <c r="AX41" s="1222"/>
      <c r="AY41" s="1222"/>
      <c r="AZ41" s="1222"/>
      <c r="BA41" s="1222"/>
      <c r="BB41" s="1222"/>
      <c r="BC41" s="1222"/>
      <c r="BD41" s="1222"/>
      <c r="BE41" s="1222"/>
      <c r="BF41" s="1222"/>
      <c r="BG41" s="1222"/>
      <c r="BH41" s="1222"/>
      <c r="BI41" s="1222"/>
      <c r="BJ41" s="1222"/>
      <c r="BK41" s="1222"/>
      <c r="BL41" s="1222"/>
      <c r="BM41" s="1222"/>
      <c r="BN41" s="1222"/>
      <c r="BO41" s="1222"/>
      <c r="BP41" s="1222"/>
      <c r="BQ41" s="1222"/>
      <c r="BR41" s="1222"/>
      <c r="BS41" s="1222"/>
      <c r="BT41" s="1222"/>
      <c r="BU41" s="1222"/>
      <c r="BV41" s="1222"/>
      <c r="BW41" s="1222"/>
      <c r="BX41" s="1222"/>
      <c r="BY41" s="1222"/>
      <c r="BZ41" s="1222"/>
      <c r="CA41" s="1222"/>
      <c r="CB41" s="1222"/>
      <c r="CC41" s="1222"/>
      <c r="CD41" s="1222"/>
      <c r="CE41" s="1222"/>
      <c r="CF41" s="1222"/>
      <c r="CG41" s="1222"/>
      <c r="CH41" s="1222"/>
      <c r="CI41" s="1222"/>
      <c r="CJ41" s="1222"/>
      <c r="CK41" s="1222"/>
      <c r="CL41" s="1222"/>
      <c r="CM41" s="1222"/>
      <c r="CN41" s="1222"/>
      <c r="CO41" s="1222"/>
      <c r="CP41" s="1222"/>
      <c r="CQ41" s="1222"/>
      <c r="CR41" s="1222"/>
      <c r="CS41" s="1222"/>
      <c r="CT41" s="1222"/>
      <c r="CU41" s="1222"/>
      <c r="CV41" s="1222"/>
      <c r="CW41" s="1222"/>
      <c r="CX41" s="1222"/>
      <c r="CY41" s="1222"/>
      <c r="CZ41" s="1222"/>
      <c r="DA41" s="1222"/>
      <c r="DB41" s="1222"/>
      <c r="DC41" s="1222"/>
      <c r="DD41" s="1224"/>
    </row>
    <row r="42" spans="2:109" x14ac:dyDescent="0.15">
      <c r="B42" s="1225"/>
      <c r="G42" s="1232"/>
      <c r="I42" s="1233"/>
      <c r="J42" s="1233"/>
      <c r="K42" s="1233"/>
      <c r="AM42" s="1232"/>
      <c r="AN42" s="1232" t="s">
        <v>568</v>
      </c>
      <c r="AP42" s="1233"/>
      <c r="AQ42" s="1233"/>
      <c r="AR42" s="1233"/>
      <c r="AY42" s="1232"/>
      <c r="BA42" s="1233"/>
      <c r="BB42" s="1233"/>
      <c r="BC42" s="1233"/>
      <c r="BK42" s="1232"/>
      <c r="BM42" s="1233"/>
      <c r="BN42" s="1233"/>
      <c r="BO42" s="1233"/>
      <c r="BW42" s="1232"/>
      <c r="BY42" s="1233"/>
      <c r="BZ42" s="1233"/>
      <c r="CA42" s="1233"/>
      <c r="CI42" s="1232"/>
      <c r="CK42" s="1233"/>
      <c r="CL42" s="1233"/>
      <c r="CM42" s="1233"/>
      <c r="CU42" s="1232"/>
      <c r="CW42" s="1233"/>
      <c r="CX42" s="1233"/>
      <c r="CY42" s="1233"/>
    </row>
    <row r="43" spans="2:109" ht="13.5" customHeight="1" x14ac:dyDescent="0.15">
      <c r="B43" s="1225"/>
      <c r="AN43" s="1234" t="s">
        <v>569</v>
      </c>
      <c r="AO43" s="1235"/>
      <c r="AP43" s="1235"/>
      <c r="AQ43" s="1235"/>
      <c r="AR43" s="1235"/>
      <c r="AS43" s="1235"/>
      <c r="AT43" s="1235"/>
      <c r="AU43" s="1235"/>
      <c r="AV43" s="1235"/>
      <c r="AW43" s="1235"/>
      <c r="AX43" s="1235"/>
      <c r="AY43" s="1235"/>
      <c r="AZ43" s="1235"/>
      <c r="BA43" s="1235"/>
      <c r="BB43" s="1235"/>
      <c r="BC43" s="1235"/>
      <c r="BD43" s="1235"/>
      <c r="BE43" s="1235"/>
      <c r="BF43" s="1235"/>
      <c r="BG43" s="1235"/>
      <c r="BH43" s="1235"/>
      <c r="BI43" s="1235"/>
      <c r="BJ43" s="1235"/>
      <c r="BK43" s="1235"/>
      <c r="BL43" s="1235"/>
      <c r="BM43" s="1235"/>
      <c r="BN43" s="1235"/>
      <c r="BO43" s="1235"/>
      <c r="BP43" s="1235"/>
      <c r="BQ43" s="1235"/>
      <c r="BR43" s="1235"/>
      <c r="BS43" s="1235"/>
      <c r="BT43" s="1235"/>
      <c r="BU43" s="1235"/>
      <c r="BV43" s="1235"/>
      <c r="BW43" s="1235"/>
      <c r="BX43" s="1235"/>
      <c r="BY43" s="1235"/>
      <c r="BZ43" s="1235"/>
      <c r="CA43" s="1235"/>
      <c r="CB43" s="1235"/>
      <c r="CC43" s="1235"/>
      <c r="CD43" s="1235"/>
      <c r="CE43" s="1235"/>
      <c r="CF43" s="1235"/>
      <c r="CG43" s="1235"/>
      <c r="CH43" s="1235"/>
      <c r="CI43" s="1235"/>
      <c r="CJ43" s="1235"/>
      <c r="CK43" s="1235"/>
      <c r="CL43" s="1235"/>
      <c r="CM43" s="1235"/>
      <c r="CN43" s="1235"/>
      <c r="CO43" s="1235"/>
      <c r="CP43" s="1235"/>
      <c r="CQ43" s="1235"/>
      <c r="CR43" s="1235"/>
      <c r="CS43" s="1235"/>
      <c r="CT43" s="1235"/>
      <c r="CU43" s="1235"/>
      <c r="CV43" s="1235"/>
      <c r="CW43" s="1235"/>
      <c r="CX43" s="1235"/>
      <c r="CY43" s="1235"/>
      <c r="CZ43" s="1235"/>
      <c r="DA43" s="1235"/>
      <c r="DB43" s="1235"/>
      <c r="DC43" s="1236"/>
    </row>
    <row r="44" spans="2:109" x14ac:dyDescent="0.15">
      <c r="B44" s="1225"/>
      <c r="AN44" s="1237"/>
      <c r="AO44" s="1238"/>
      <c r="AP44" s="1238"/>
      <c r="AQ44" s="1238"/>
      <c r="AR44" s="1238"/>
      <c r="AS44" s="1238"/>
      <c r="AT44" s="1238"/>
      <c r="AU44" s="1238"/>
      <c r="AV44" s="1238"/>
      <c r="AW44" s="1238"/>
      <c r="AX44" s="1238"/>
      <c r="AY44" s="1238"/>
      <c r="AZ44" s="1238"/>
      <c r="BA44" s="1238"/>
      <c r="BB44" s="1238"/>
      <c r="BC44" s="1238"/>
      <c r="BD44" s="1238"/>
      <c r="BE44" s="1238"/>
      <c r="BF44" s="1238"/>
      <c r="BG44" s="1238"/>
      <c r="BH44" s="1238"/>
      <c r="BI44" s="1238"/>
      <c r="BJ44" s="1238"/>
      <c r="BK44" s="1238"/>
      <c r="BL44" s="1238"/>
      <c r="BM44" s="1238"/>
      <c r="BN44" s="1238"/>
      <c r="BO44" s="1238"/>
      <c r="BP44" s="1238"/>
      <c r="BQ44" s="1238"/>
      <c r="BR44" s="1238"/>
      <c r="BS44" s="1238"/>
      <c r="BT44" s="1238"/>
      <c r="BU44" s="1238"/>
      <c r="BV44" s="1238"/>
      <c r="BW44" s="1238"/>
      <c r="BX44" s="1238"/>
      <c r="BY44" s="1238"/>
      <c r="BZ44" s="1238"/>
      <c r="CA44" s="1238"/>
      <c r="CB44" s="1238"/>
      <c r="CC44" s="1238"/>
      <c r="CD44" s="1238"/>
      <c r="CE44" s="1238"/>
      <c r="CF44" s="1238"/>
      <c r="CG44" s="1238"/>
      <c r="CH44" s="1238"/>
      <c r="CI44" s="1238"/>
      <c r="CJ44" s="1238"/>
      <c r="CK44" s="1238"/>
      <c r="CL44" s="1238"/>
      <c r="CM44" s="1238"/>
      <c r="CN44" s="1238"/>
      <c r="CO44" s="1238"/>
      <c r="CP44" s="1238"/>
      <c r="CQ44" s="1238"/>
      <c r="CR44" s="1238"/>
      <c r="CS44" s="1238"/>
      <c r="CT44" s="1238"/>
      <c r="CU44" s="1238"/>
      <c r="CV44" s="1238"/>
      <c r="CW44" s="1238"/>
      <c r="CX44" s="1238"/>
      <c r="CY44" s="1238"/>
      <c r="CZ44" s="1238"/>
      <c r="DA44" s="1238"/>
      <c r="DB44" s="1238"/>
      <c r="DC44" s="1239"/>
    </row>
    <row r="45" spans="2:109" x14ac:dyDescent="0.15">
      <c r="B45" s="1225"/>
      <c r="AN45" s="1237"/>
      <c r="AO45" s="1238"/>
      <c r="AP45" s="1238"/>
      <c r="AQ45" s="1238"/>
      <c r="AR45" s="1238"/>
      <c r="AS45" s="1238"/>
      <c r="AT45" s="1238"/>
      <c r="AU45" s="1238"/>
      <c r="AV45" s="1238"/>
      <c r="AW45" s="1238"/>
      <c r="AX45" s="1238"/>
      <c r="AY45" s="1238"/>
      <c r="AZ45" s="1238"/>
      <c r="BA45" s="1238"/>
      <c r="BB45" s="1238"/>
      <c r="BC45" s="1238"/>
      <c r="BD45" s="1238"/>
      <c r="BE45" s="1238"/>
      <c r="BF45" s="1238"/>
      <c r="BG45" s="1238"/>
      <c r="BH45" s="1238"/>
      <c r="BI45" s="1238"/>
      <c r="BJ45" s="1238"/>
      <c r="BK45" s="1238"/>
      <c r="BL45" s="1238"/>
      <c r="BM45" s="1238"/>
      <c r="BN45" s="1238"/>
      <c r="BO45" s="1238"/>
      <c r="BP45" s="1238"/>
      <c r="BQ45" s="1238"/>
      <c r="BR45" s="1238"/>
      <c r="BS45" s="1238"/>
      <c r="BT45" s="1238"/>
      <c r="BU45" s="1238"/>
      <c r="BV45" s="1238"/>
      <c r="BW45" s="1238"/>
      <c r="BX45" s="1238"/>
      <c r="BY45" s="1238"/>
      <c r="BZ45" s="1238"/>
      <c r="CA45" s="1238"/>
      <c r="CB45" s="1238"/>
      <c r="CC45" s="1238"/>
      <c r="CD45" s="1238"/>
      <c r="CE45" s="1238"/>
      <c r="CF45" s="1238"/>
      <c r="CG45" s="1238"/>
      <c r="CH45" s="1238"/>
      <c r="CI45" s="1238"/>
      <c r="CJ45" s="1238"/>
      <c r="CK45" s="1238"/>
      <c r="CL45" s="1238"/>
      <c r="CM45" s="1238"/>
      <c r="CN45" s="1238"/>
      <c r="CO45" s="1238"/>
      <c r="CP45" s="1238"/>
      <c r="CQ45" s="1238"/>
      <c r="CR45" s="1238"/>
      <c r="CS45" s="1238"/>
      <c r="CT45" s="1238"/>
      <c r="CU45" s="1238"/>
      <c r="CV45" s="1238"/>
      <c r="CW45" s="1238"/>
      <c r="CX45" s="1238"/>
      <c r="CY45" s="1238"/>
      <c r="CZ45" s="1238"/>
      <c r="DA45" s="1238"/>
      <c r="DB45" s="1238"/>
      <c r="DC45" s="1239"/>
    </row>
    <row r="46" spans="2:109" x14ac:dyDescent="0.15">
      <c r="B46" s="1225"/>
      <c r="AN46" s="1237"/>
      <c r="AO46" s="1238"/>
      <c r="AP46" s="1238"/>
      <c r="AQ46" s="1238"/>
      <c r="AR46" s="1238"/>
      <c r="AS46" s="1238"/>
      <c r="AT46" s="1238"/>
      <c r="AU46" s="1238"/>
      <c r="AV46" s="1238"/>
      <c r="AW46" s="1238"/>
      <c r="AX46" s="1238"/>
      <c r="AY46" s="1238"/>
      <c r="AZ46" s="1238"/>
      <c r="BA46" s="1238"/>
      <c r="BB46" s="1238"/>
      <c r="BC46" s="1238"/>
      <c r="BD46" s="1238"/>
      <c r="BE46" s="1238"/>
      <c r="BF46" s="1238"/>
      <c r="BG46" s="1238"/>
      <c r="BH46" s="1238"/>
      <c r="BI46" s="1238"/>
      <c r="BJ46" s="1238"/>
      <c r="BK46" s="1238"/>
      <c r="BL46" s="1238"/>
      <c r="BM46" s="1238"/>
      <c r="BN46" s="1238"/>
      <c r="BO46" s="1238"/>
      <c r="BP46" s="1238"/>
      <c r="BQ46" s="1238"/>
      <c r="BR46" s="1238"/>
      <c r="BS46" s="1238"/>
      <c r="BT46" s="1238"/>
      <c r="BU46" s="1238"/>
      <c r="BV46" s="1238"/>
      <c r="BW46" s="1238"/>
      <c r="BX46" s="1238"/>
      <c r="BY46" s="1238"/>
      <c r="BZ46" s="1238"/>
      <c r="CA46" s="1238"/>
      <c r="CB46" s="1238"/>
      <c r="CC46" s="1238"/>
      <c r="CD46" s="1238"/>
      <c r="CE46" s="1238"/>
      <c r="CF46" s="1238"/>
      <c r="CG46" s="1238"/>
      <c r="CH46" s="1238"/>
      <c r="CI46" s="1238"/>
      <c r="CJ46" s="1238"/>
      <c r="CK46" s="1238"/>
      <c r="CL46" s="1238"/>
      <c r="CM46" s="1238"/>
      <c r="CN46" s="1238"/>
      <c r="CO46" s="1238"/>
      <c r="CP46" s="1238"/>
      <c r="CQ46" s="1238"/>
      <c r="CR46" s="1238"/>
      <c r="CS46" s="1238"/>
      <c r="CT46" s="1238"/>
      <c r="CU46" s="1238"/>
      <c r="CV46" s="1238"/>
      <c r="CW46" s="1238"/>
      <c r="CX46" s="1238"/>
      <c r="CY46" s="1238"/>
      <c r="CZ46" s="1238"/>
      <c r="DA46" s="1238"/>
      <c r="DB46" s="1238"/>
      <c r="DC46" s="1239"/>
    </row>
    <row r="47" spans="2:109" x14ac:dyDescent="0.15">
      <c r="B47" s="1225"/>
      <c r="AN47" s="1240"/>
      <c r="AO47" s="1241"/>
      <c r="AP47" s="1241"/>
      <c r="AQ47" s="1241"/>
      <c r="AR47" s="1241"/>
      <c r="AS47" s="1241"/>
      <c r="AT47" s="1241"/>
      <c r="AU47" s="1241"/>
      <c r="AV47" s="1241"/>
      <c r="AW47" s="1241"/>
      <c r="AX47" s="1241"/>
      <c r="AY47" s="1241"/>
      <c r="AZ47" s="1241"/>
      <c r="BA47" s="1241"/>
      <c r="BB47" s="1241"/>
      <c r="BC47" s="1241"/>
      <c r="BD47" s="1241"/>
      <c r="BE47" s="1241"/>
      <c r="BF47" s="1241"/>
      <c r="BG47" s="1241"/>
      <c r="BH47" s="1241"/>
      <c r="BI47" s="1241"/>
      <c r="BJ47" s="1241"/>
      <c r="BK47" s="1241"/>
      <c r="BL47" s="1241"/>
      <c r="BM47" s="1241"/>
      <c r="BN47" s="1241"/>
      <c r="BO47" s="1241"/>
      <c r="BP47" s="1241"/>
      <c r="BQ47" s="1241"/>
      <c r="BR47" s="1241"/>
      <c r="BS47" s="1241"/>
      <c r="BT47" s="1241"/>
      <c r="BU47" s="1241"/>
      <c r="BV47" s="1241"/>
      <c r="BW47" s="1241"/>
      <c r="BX47" s="1241"/>
      <c r="BY47" s="1241"/>
      <c r="BZ47" s="1241"/>
      <c r="CA47" s="1241"/>
      <c r="CB47" s="1241"/>
      <c r="CC47" s="1241"/>
      <c r="CD47" s="1241"/>
      <c r="CE47" s="1241"/>
      <c r="CF47" s="1241"/>
      <c r="CG47" s="1241"/>
      <c r="CH47" s="1241"/>
      <c r="CI47" s="1241"/>
      <c r="CJ47" s="1241"/>
      <c r="CK47" s="1241"/>
      <c r="CL47" s="1241"/>
      <c r="CM47" s="1241"/>
      <c r="CN47" s="1241"/>
      <c r="CO47" s="1241"/>
      <c r="CP47" s="1241"/>
      <c r="CQ47" s="1241"/>
      <c r="CR47" s="1241"/>
      <c r="CS47" s="1241"/>
      <c r="CT47" s="1241"/>
      <c r="CU47" s="1241"/>
      <c r="CV47" s="1241"/>
      <c r="CW47" s="1241"/>
      <c r="CX47" s="1241"/>
      <c r="CY47" s="1241"/>
      <c r="CZ47" s="1241"/>
      <c r="DA47" s="1241"/>
      <c r="DB47" s="1241"/>
      <c r="DC47" s="1242"/>
    </row>
    <row r="48" spans="2:109" x14ac:dyDescent="0.15">
      <c r="B48" s="1225"/>
      <c r="H48" s="1243"/>
      <c r="I48" s="1243"/>
      <c r="J48" s="1243"/>
      <c r="AN48" s="1243"/>
      <c r="AO48" s="1243"/>
      <c r="AP48" s="1243"/>
      <c r="AZ48" s="1243"/>
      <c r="BA48" s="1243"/>
      <c r="BB48" s="1243"/>
      <c r="BL48" s="1243"/>
      <c r="BM48" s="1243"/>
      <c r="BN48" s="1243"/>
      <c r="BX48" s="1243"/>
      <c r="BY48" s="1243"/>
      <c r="BZ48" s="1243"/>
      <c r="CJ48" s="1243"/>
      <c r="CK48" s="1243"/>
      <c r="CL48" s="1243"/>
      <c r="CV48" s="1243"/>
      <c r="CW48" s="1243"/>
      <c r="CX48" s="1243"/>
    </row>
    <row r="49" spans="1:109" x14ac:dyDescent="0.15">
      <c r="B49" s="1225"/>
      <c r="AN49" s="1219" t="s">
        <v>570</v>
      </c>
    </row>
    <row r="50" spans="1:109" x14ac:dyDescent="0.15">
      <c r="B50" s="1225"/>
      <c r="G50" s="1244"/>
      <c r="H50" s="1244"/>
      <c r="I50" s="1244"/>
      <c r="J50" s="1244"/>
      <c r="K50" s="1245"/>
      <c r="L50" s="1245"/>
      <c r="M50" s="1246"/>
      <c r="N50" s="1246"/>
      <c r="AN50" s="1247"/>
      <c r="AO50" s="1248"/>
      <c r="AP50" s="1248"/>
      <c r="AQ50" s="1248"/>
      <c r="AR50" s="1248"/>
      <c r="AS50" s="1248"/>
      <c r="AT50" s="1248"/>
      <c r="AU50" s="1248"/>
      <c r="AV50" s="1248"/>
      <c r="AW50" s="1248"/>
      <c r="AX50" s="1248"/>
      <c r="AY50" s="1248"/>
      <c r="AZ50" s="1248"/>
      <c r="BA50" s="1248"/>
      <c r="BB50" s="1248"/>
      <c r="BC50" s="1248"/>
      <c r="BD50" s="1248"/>
      <c r="BE50" s="1248"/>
      <c r="BF50" s="1248"/>
      <c r="BG50" s="1248"/>
      <c r="BH50" s="1248"/>
      <c r="BI50" s="1248"/>
      <c r="BJ50" s="1248"/>
      <c r="BK50" s="1248"/>
      <c r="BL50" s="1248"/>
      <c r="BM50" s="1248"/>
      <c r="BN50" s="1248"/>
      <c r="BO50" s="1249"/>
      <c r="BP50" s="1250" t="s">
        <v>525</v>
      </c>
      <c r="BQ50" s="1250"/>
      <c r="BR50" s="1250"/>
      <c r="BS50" s="1250"/>
      <c r="BT50" s="1250"/>
      <c r="BU50" s="1250"/>
      <c r="BV50" s="1250"/>
      <c r="BW50" s="1250"/>
      <c r="BX50" s="1250" t="s">
        <v>526</v>
      </c>
      <c r="BY50" s="1250"/>
      <c r="BZ50" s="1250"/>
      <c r="CA50" s="1250"/>
      <c r="CB50" s="1250"/>
      <c r="CC50" s="1250"/>
      <c r="CD50" s="1250"/>
      <c r="CE50" s="1250"/>
      <c r="CF50" s="1250" t="s">
        <v>527</v>
      </c>
      <c r="CG50" s="1250"/>
      <c r="CH50" s="1250"/>
      <c r="CI50" s="1250"/>
      <c r="CJ50" s="1250"/>
      <c r="CK50" s="1250"/>
      <c r="CL50" s="1250"/>
      <c r="CM50" s="1250"/>
      <c r="CN50" s="1250" t="s">
        <v>528</v>
      </c>
      <c r="CO50" s="1250"/>
      <c r="CP50" s="1250"/>
      <c r="CQ50" s="1250"/>
      <c r="CR50" s="1250"/>
      <c r="CS50" s="1250"/>
      <c r="CT50" s="1250"/>
      <c r="CU50" s="1250"/>
      <c r="CV50" s="1250" t="s">
        <v>529</v>
      </c>
      <c r="CW50" s="1250"/>
      <c r="CX50" s="1250"/>
      <c r="CY50" s="1250"/>
      <c r="CZ50" s="1250"/>
      <c r="DA50" s="1250"/>
      <c r="DB50" s="1250"/>
      <c r="DC50" s="1250"/>
    </row>
    <row r="51" spans="1:109" ht="13.5" customHeight="1" x14ac:dyDescent="0.15">
      <c r="B51" s="1225"/>
      <c r="G51" s="1251"/>
      <c r="H51" s="1251"/>
      <c r="I51" s="1252"/>
      <c r="J51" s="1252"/>
      <c r="K51" s="1253"/>
      <c r="L51" s="1253"/>
      <c r="M51" s="1253"/>
      <c r="N51" s="1253"/>
      <c r="AM51" s="1243"/>
      <c r="AN51" s="1254" t="s">
        <v>571</v>
      </c>
      <c r="AO51" s="1254"/>
      <c r="AP51" s="1254"/>
      <c r="AQ51" s="1254"/>
      <c r="AR51" s="1254"/>
      <c r="AS51" s="1254"/>
      <c r="AT51" s="1254"/>
      <c r="AU51" s="1254"/>
      <c r="AV51" s="1254"/>
      <c r="AW51" s="1254"/>
      <c r="AX51" s="1254"/>
      <c r="AY51" s="1254"/>
      <c r="AZ51" s="1254"/>
      <c r="BA51" s="1254"/>
      <c r="BB51" s="1254" t="s">
        <v>572</v>
      </c>
      <c r="BC51" s="1254"/>
      <c r="BD51" s="1254"/>
      <c r="BE51" s="1254"/>
      <c r="BF51" s="1254"/>
      <c r="BG51" s="1254"/>
      <c r="BH51" s="1254"/>
      <c r="BI51" s="1254"/>
      <c r="BJ51" s="1254"/>
      <c r="BK51" s="1254"/>
      <c r="BL51" s="1254"/>
      <c r="BM51" s="1254"/>
      <c r="BN51" s="1254"/>
      <c r="BO51" s="1254"/>
      <c r="BP51" s="1255">
        <v>10.5</v>
      </c>
      <c r="BQ51" s="1255"/>
      <c r="BR51" s="1255"/>
      <c r="BS51" s="1255"/>
      <c r="BT51" s="1255"/>
      <c r="BU51" s="1255"/>
      <c r="BV51" s="1255"/>
      <c r="BW51" s="1255"/>
      <c r="BX51" s="1255">
        <v>7.9</v>
      </c>
      <c r="BY51" s="1255"/>
      <c r="BZ51" s="1255"/>
      <c r="CA51" s="1255"/>
      <c r="CB51" s="1255"/>
      <c r="CC51" s="1255"/>
      <c r="CD51" s="1255"/>
      <c r="CE51" s="1255"/>
      <c r="CF51" s="1255"/>
      <c r="CG51" s="1255"/>
      <c r="CH51" s="1255"/>
      <c r="CI51" s="1255"/>
      <c r="CJ51" s="1255"/>
      <c r="CK51" s="1255"/>
      <c r="CL51" s="1255"/>
      <c r="CM51" s="1255"/>
      <c r="CN51" s="1255"/>
      <c r="CO51" s="1255"/>
      <c r="CP51" s="1255"/>
      <c r="CQ51" s="1255"/>
      <c r="CR51" s="1255"/>
      <c r="CS51" s="1255"/>
      <c r="CT51" s="1255"/>
      <c r="CU51" s="1255"/>
      <c r="CV51" s="1255"/>
      <c r="CW51" s="1255"/>
      <c r="CX51" s="1255"/>
      <c r="CY51" s="1255"/>
      <c r="CZ51" s="1255"/>
      <c r="DA51" s="1255"/>
      <c r="DB51" s="1255"/>
      <c r="DC51" s="1255"/>
    </row>
    <row r="52" spans="1:109" x14ac:dyDescent="0.15">
      <c r="B52" s="1225"/>
      <c r="G52" s="1251"/>
      <c r="H52" s="1251"/>
      <c r="I52" s="1252"/>
      <c r="J52" s="1252"/>
      <c r="K52" s="1253"/>
      <c r="L52" s="1253"/>
      <c r="M52" s="1253"/>
      <c r="N52" s="1253"/>
      <c r="AM52" s="1243"/>
      <c r="AN52" s="1254"/>
      <c r="AO52" s="1254"/>
      <c r="AP52" s="1254"/>
      <c r="AQ52" s="1254"/>
      <c r="AR52" s="1254"/>
      <c r="AS52" s="1254"/>
      <c r="AT52" s="1254"/>
      <c r="AU52" s="1254"/>
      <c r="AV52" s="1254"/>
      <c r="AW52" s="1254"/>
      <c r="AX52" s="1254"/>
      <c r="AY52" s="1254"/>
      <c r="AZ52" s="1254"/>
      <c r="BA52" s="1254"/>
      <c r="BB52" s="1254"/>
      <c r="BC52" s="1254"/>
      <c r="BD52" s="1254"/>
      <c r="BE52" s="1254"/>
      <c r="BF52" s="1254"/>
      <c r="BG52" s="1254"/>
      <c r="BH52" s="1254"/>
      <c r="BI52" s="1254"/>
      <c r="BJ52" s="1254"/>
      <c r="BK52" s="1254"/>
      <c r="BL52" s="1254"/>
      <c r="BM52" s="1254"/>
      <c r="BN52" s="1254"/>
      <c r="BO52" s="1254"/>
      <c r="BP52" s="1255"/>
      <c r="BQ52" s="1255"/>
      <c r="BR52" s="1255"/>
      <c r="BS52" s="1255"/>
      <c r="BT52" s="1255"/>
      <c r="BU52" s="1255"/>
      <c r="BV52" s="1255"/>
      <c r="BW52" s="1255"/>
      <c r="BX52" s="1255"/>
      <c r="BY52" s="1255"/>
      <c r="BZ52" s="1255"/>
      <c r="CA52" s="1255"/>
      <c r="CB52" s="1255"/>
      <c r="CC52" s="1255"/>
      <c r="CD52" s="1255"/>
      <c r="CE52" s="1255"/>
      <c r="CF52" s="1255"/>
      <c r="CG52" s="1255"/>
      <c r="CH52" s="1255"/>
      <c r="CI52" s="1255"/>
      <c r="CJ52" s="1255"/>
      <c r="CK52" s="1255"/>
      <c r="CL52" s="1255"/>
      <c r="CM52" s="1255"/>
      <c r="CN52" s="1255"/>
      <c r="CO52" s="1255"/>
      <c r="CP52" s="1255"/>
      <c r="CQ52" s="1255"/>
      <c r="CR52" s="1255"/>
      <c r="CS52" s="1255"/>
      <c r="CT52" s="1255"/>
      <c r="CU52" s="1255"/>
      <c r="CV52" s="1255"/>
      <c r="CW52" s="1255"/>
      <c r="CX52" s="1255"/>
      <c r="CY52" s="1255"/>
      <c r="CZ52" s="1255"/>
      <c r="DA52" s="1255"/>
      <c r="DB52" s="1255"/>
      <c r="DC52" s="1255"/>
    </row>
    <row r="53" spans="1:109" x14ac:dyDescent="0.15">
      <c r="A53" s="1233"/>
      <c r="B53" s="1225"/>
      <c r="G53" s="1251"/>
      <c r="H53" s="1251"/>
      <c r="I53" s="1244"/>
      <c r="J53" s="1244"/>
      <c r="K53" s="1253"/>
      <c r="L53" s="1253"/>
      <c r="M53" s="1253"/>
      <c r="N53" s="1253"/>
      <c r="AM53" s="1243"/>
      <c r="AN53" s="1254"/>
      <c r="AO53" s="1254"/>
      <c r="AP53" s="1254"/>
      <c r="AQ53" s="1254"/>
      <c r="AR53" s="1254"/>
      <c r="AS53" s="1254"/>
      <c r="AT53" s="1254"/>
      <c r="AU53" s="1254"/>
      <c r="AV53" s="1254"/>
      <c r="AW53" s="1254"/>
      <c r="AX53" s="1254"/>
      <c r="AY53" s="1254"/>
      <c r="AZ53" s="1254"/>
      <c r="BA53" s="1254"/>
      <c r="BB53" s="1254" t="s">
        <v>573</v>
      </c>
      <c r="BC53" s="1254"/>
      <c r="BD53" s="1254"/>
      <c r="BE53" s="1254"/>
      <c r="BF53" s="1254"/>
      <c r="BG53" s="1254"/>
      <c r="BH53" s="1254"/>
      <c r="BI53" s="1254"/>
      <c r="BJ53" s="1254"/>
      <c r="BK53" s="1254"/>
      <c r="BL53" s="1254"/>
      <c r="BM53" s="1254"/>
      <c r="BN53" s="1254"/>
      <c r="BO53" s="1254"/>
      <c r="BP53" s="1255">
        <v>61.1</v>
      </c>
      <c r="BQ53" s="1255"/>
      <c r="BR53" s="1255"/>
      <c r="BS53" s="1255"/>
      <c r="BT53" s="1255"/>
      <c r="BU53" s="1255"/>
      <c r="BV53" s="1255"/>
      <c r="BW53" s="1255"/>
      <c r="BX53" s="1255">
        <v>64.099999999999994</v>
      </c>
      <c r="BY53" s="1255"/>
      <c r="BZ53" s="1255"/>
      <c r="CA53" s="1255"/>
      <c r="CB53" s="1255"/>
      <c r="CC53" s="1255"/>
      <c r="CD53" s="1255"/>
      <c r="CE53" s="1255"/>
      <c r="CF53" s="1255">
        <v>65.5</v>
      </c>
      <c r="CG53" s="1255"/>
      <c r="CH53" s="1255"/>
      <c r="CI53" s="1255"/>
      <c r="CJ53" s="1255"/>
      <c r="CK53" s="1255"/>
      <c r="CL53" s="1255"/>
      <c r="CM53" s="1255"/>
      <c r="CN53" s="1255">
        <v>66.7</v>
      </c>
      <c r="CO53" s="1255"/>
      <c r="CP53" s="1255"/>
      <c r="CQ53" s="1255"/>
      <c r="CR53" s="1255"/>
      <c r="CS53" s="1255"/>
      <c r="CT53" s="1255"/>
      <c r="CU53" s="1255"/>
      <c r="CV53" s="1255">
        <v>67.400000000000006</v>
      </c>
      <c r="CW53" s="1255"/>
      <c r="CX53" s="1255"/>
      <c r="CY53" s="1255"/>
      <c r="CZ53" s="1255"/>
      <c r="DA53" s="1255"/>
      <c r="DB53" s="1255"/>
      <c r="DC53" s="1255"/>
    </row>
    <row r="54" spans="1:109" x14ac:dyDescent="0.15">
      <c r="A54" s="1233"/>
      <c r="B54" s="1225"/>
      <c r="G54" s="1251"/>
      <c r="H54" s="1251"/>
      <c r="I54" s="1244"/>
      <c r="J54" s="1244"/>
      <c r="K54" s="1253"/>
      <c r="L54" s="1253"/>
      <c r="M54" s="1253"/>
      <c r="N54" s="1253"/>
      <c r="AM54" s="1243"/>
      <c r="AN54" s="1254"/>
      <c r="AO54" s="1254"/>
      <c r="AP54" s="1254"/>
      <c r="AQ54" s="1254"/>
      <c r="AR54" s="1254"/>
      <c r="AS54" s="1254"/>
      <c r="AT54" s="1254"/>
      <c r="AU54" s="1254"/>
      <c r="AV54" s="1254"/>
      <c r="AW54" s="1254"/>
      <c r="AX54" s="1254"/>
      <c r="AY54" s="1254"/>
      <c r="AZ54" s="1254"/>
      <c r="BA54" s="1254"/>
      <c r="BB54" s="1254"/>
      <c r="BC54" s="1254"/>
      <c r="BD54" s="1254"/>
      <c r="BE54" s="1254"/>
      <c r="BF54" s="1254"/>
      <c r="BG54" s="1254"/>
      <c r="BH54" s="1254"/>
      <c r="BI54" s="1254"/>
      <c r="BJ54" s="1254"/>
      <c r="BK54" s="1254"/>
      <c r="BL54" s="1254"/>
      <c r="BM54" s="1254"/>
      <c r="BN54" s="1254"/>
      <c r="BO54" s="1254"/>
      <c r="BP54" s="1255"/>
      <c r="BQ54" s="1255"/>
      <c r="BR54" s="1255"/>
      <c r="BS54" s="1255"/>
      <c r="BT54" s="1255"/>
      <c r="BU54" s="1255"/>
      <c r="BV54" s="1255"/>
      <c r="BW54" s="1255"/>
      <c r="BX54" s="1255"/>
      <c r="BY54" s="1255"/>
      <c r="BZ54" s="1255"/>
      <c r="CA54" s="1255"/>
      <c r="CB54" s="1255"/>
      <c r="CC54" s="1255"/>
      <c r="CD54" s="1255"/>
      <c r="CE54" s="1255"/>
      <c r="CF54" s="1255"/>
      <c r="CG54" s="1255"/>
      <c r="CH54" s="1255"/>
      <c r="CI54" s="1255"/>
      <c r="CJ54" s="1255"/>
      <c r="CK54" s="1255"/>
      <c r="CL54" s="1255"/>
      <c r="CM54" s="1255"/>
      <c r="CN54" s="1255"/>
      <c r="CO54" s="1255"/>
      <c r="CP54" s="1255"/>
      <c r="CQ54" s="1255"/>
      <c r="CR54" s="1255"/>
      <c r="CS54" s="1255"/>
      <c r="CT54" s="1255"/>
      <c r="CU54" s="1255"/>
      <c r="CV54" s="1255"/>
      <c r="CW54" s="1255"/>
      <c r="CX54" s="1255"/>
      <c r="CY54" s="1255"/>
      <c r="CZ54" s="1255"/>
      <c r="DA54" s="1255"/>
      <c r="DB54" s="1255"/>
      <c r="DC54" s="1255"/>
    </row>
    <row r="55" spans="1:109" x14ac:dyDescent="0.15">
      <c r="A55" s="1233"/>
      <c r="B55" s="1225"/>
      <c r="G55" s="1244"/>
      <c r="H55" s="1244"/>
      <c r="I55" s="1244"/>
      <c r="J55" s="1244"/>
      <c r="K55" s="1253"/>
      <c r="L55" s="1253"/>
      <c r="M55" s="1253"/>
      <c r="N55" s="1253"/>
      <c r="AN55" s="1250" t="s">
        <v>574</v>
      </c>
      <c r="AO55" s="1250"/>
      <c r="AP55" s="1250"/>
      <c r="AQ55" s="1250"/>
      <c r="AR55" s="1250"/>
      <c r="AS55" s="1250"/>
      <c r="AT55" s="1250"/>
      <c r="AU55" s="1250"/>
      <c r="AV55" s="1250"/>
      <c r="AW55" s="1250"/>
      <c r="AX55" s="1250"/>
      <c r="AY55" s="1250"/>
      <c r="AZ55" s="1250"/>
      <c r="BA55" s="1250"/>
      <c r="BB55" s="1254" t="s">
        <v>572</v>
      </c>
      <c r="BC55" s="1254"/>
      <c r="BD55" s="1254"/>
      <c r="BE55" s="1254"/>
      <c r="BF55" s="1254"/>
      <c r="BG55" s="1254"/>
      <c r="BH55" s="1254"/>
      <c r="BI55" s="1254"/>
      <c r="BJ55" s="1254"/>
      <c r="BK55" s="1254"/>
      <c r="BL55" s="1254"/>
      <c r="BM55" s="1254"/>
      <c r="BN55" s="1254"/>
      <c r="BO55" s="1254"/>
      <c r="BP55" s="1255">
        <v>20.3</v>
      </c>
      <c r="BQ55" s="1255"/>
      <c r="BR55" s="1255"/>
      <c r="BS55" s="1255"/>
      <c r="BT55" s="1255"/>
      <c r="BU55" s="1255"/>
      <c r="BV55" s="1255"/>
      <c r="BW55" s="1255"/>
      <c r="BX55" s="1255">
        <v>15.5</v>
      </c>
      <c r="BY55" s="1255"/>
      <c r="BZ55" s="1255"/>
      <c r="CA55" s="1255"/>
      <c r="CB55" s="1255"/>
      <c r="CC55" s="1255"/>
      <c r="CD55" s="1255"/>
      <c r="CE55" s="1255"/>
      <c r="CF55" s="1255">
        <v>4.5999999999999996</v>
      </c>
      <c r="CG55" s="1255"/>
      <c r="CH55" s="1255"/>
      <c r="CI55" s="1255"/>
      <c r="CJ55" s="1255"/>
      <c r="CK55" s="1255"/>
      <c r="CL55" s="1255"/>
      <c r="CM55" s="1255"/>
      <c r="CN55" s="1255">
        <v>1.6</v>
      </c>
      <c r="CO55" s="1255"/>
      <c r="CP55" s="1255"/>
      <c r="CQ55" s="1255"/>
      <c r="CR55" s="1255"/>
      <c r="CS55" s="1255"/>
      <c r="CT55" s="1255"/>
      <c r="CU55" s="1255"/>
      <c r="CV55" s="1255">
        <v>0</v>
      </c>
      <c r="CW55" s="1255"/>
      <c r="CX55" s="1255"/>
      <c r="CY55" s="1255"/>
      <c r="CZ55" s="1255"/>
      <c r="DA55" s="1255"/>
      <c r="DB55" s="1255"/>
      <c r="DC55" s="1255"/>
    </row>
    <row r="56" spans="1:109" x14ac:dyDescent="0.15">
      <c r="A56" s="1233"/>
      <c r="B56" s="1225"/>
      <c r="G56" s="1244"/>
      <c r="H56" s="1244"/>
      <c r="I56" s="1244"/>
      <c r="J56" s="1244"/>
      <c r="K56" s="1253"/>
      <c r="L56" s="1253"/>
      <c r="M56" s="1253"/>
      <c r="N56" s="1253"/>
      <c r="AN56" s="1250"/>
      <c r="AO56" s="1250"/>
      <c r="AP56" s="1250"/>
      <c r="AQ56" s="1250"/>
      <c r="AR56" s="1250"/>
      <c r="AS56" s="1250"/>
      <c r="AT56" s="1250"/>
      <c r="AU56" s="1250"/>
      <c r="AV56" s="1250"/>
      <c r="AW56" s="1250"/>
      <c r="AX56" s="1250"/>
      <c r="AY56" s="1250"/>
      <c r="AZ56" s="1250"/>
      <c r="BA56" s="1250"/>
      <c r="BB56" s="1254"/>
      <c r="BC56" s="1254"/>
      <c r="BD56" s="1254"/>
      <c r="BE56" s="1254"/>
      <c r="BF56" s="1254"/>
      <c r="BG56" s="1254"/>
      <c r="BH56" s="1254"/>
      <c r="BI56" s="1254"/>
      <c r="BJ56" s="1254"/>
      <c r="BK56" s="1254"/>
      <c r="BL56" s="1254"/>
      <c r="BM56" s="1254"/>
      <c r="BN56" s="1254"/>
      <c r="BO56" s="1254"/>
      <c r="BP56" s="1255"/>
      <c r="BQ56" s="1255"/>
      <c r="BR56" s="1255"/>
      <c r="BS56" s="1255"/>
      <c r="BT56" s="1255"/>
      <c r="BU56" s="1255"/>
      <c r="BV56" s="1255"/>
      <c r="BW56" s="1255"/>
      <c r="BX56" s="1255"/>
      <c r="BY56" s="1255"/>
      <c r="BZ56" s="1255"/>
      <c r="CA56" s="1255"/>
      <c r="CB56" s="1255"/>
      <c r="CC56" s="1255"/>
      <c r="CD56" s="1255"/>
      <c r="CE56" s="1255"/>
      <c r="CF56" s="1255"/>
      <c r="CG56" s="1255"/>
      <c r="CH56" s="1255"/>
      <c r="CI56" s="1255"/>
      <c r="CJ56" s="1255"/>
      <c r="CK56" s="1255"/>
      <c r="CL56" s="1255"/>
      <c r="CM56" s="1255"/>
      <c r="CN56" s="1255"/>
      <c r="CO56" s="1255"/>
      <c r="CP56" s="1255"/>
      <c r="CQ56" s="1255"/>
      <c r="CR56" s="1255"/>
      <c r="CS56" s="1255"/>
      <c r="CT56" s="1255"/>
      <c r="CU56" s="1255"/>
      <c r="CV56" s="1255"/>
      <c r="CW56" s="1255"/>
      <c r="CX56" s="1255"/>
      <c r="CY56" s="1255"/>
      <c r="CZ56" s="1255"/>
      <c r="DA56" s="1255"/>
      <c r="DB56" s="1255"/>
      <c r="DC56" s="1255"/>
    </row>
    <row r="57" spans="1:109" s="1233" customFormat="1" x14ac:dyDescent="0.15">
      <c r="B57" s="1256"/>
      <c r="G57" s="1244"/>
      <c r="H57" s="1244"/>
      <c r="I57" s="1257"/>
      <c r="J57" s="1257"/>
      <c r="K57" s="1253"/>
      <c r="L57" s="1253"/>
      <c r="M57" s="1253"/>
      <c r="N57" s="1253"/>
      <c r="AM57" s="1219"/>
      <c r="AN57" s="1250"/>
      <c r="AO57" s="1250"/>
      <c r="AP57" s="1250"/>
      <c r="AQ57" s="1250"/>
      <c r="AR57" s="1250"/>
      <c r="AS57" s="1250"/>
      <c r="AT57" s="1250"/>
      <c r="AU57" s="1250"/>
      <c r="AV57" s="1250"/>
      <c r="AW57" s="1250"/>
      <c r="AX57" s="1250"/>
      <c r="AY57" s="1250"/>
      <c r="AZ57" s="1250"/>
      <c r="BA57" s="1250"/>
      <c r="BB57" s="1254" t="s">
        <v>573</v>
      </c>
      <c r="BC57" s="1254"/>
      <c r="BD57" s="1254"/>
      <c r="BE57" s="1254"/>
      <c r="BF57" s="1254"/>
      <c r="BG57" s="1254"/>
      <c r="BH57" s="1254"/>
      <c r="BI57" s="1254"/>
      <c r="BJ57" s="1254"/>
      <c r="BK57" s="1254"/>
      <c r="BL57" s="1254"/>
      <c r="BM57" s="1254"/>
      <c r="BN57" s="1254"/>
      <c r="BO57" s="1254"/>
      <c r="BP57" s="1255">
        <v>60.4</v>
      </c>
      <c r="BQ57" s="1255"/>
      <c r="BR57" s="1255"/>
      <c r="BS57" s="1255"/>
      <c r="BT57" s="1255"/>
      <c r="BU57" s="1255"/>
      <c r="BV57" s="1255"/>
      <c r="BW57" s="1255"/>
      <c r="BX57" s="1255">
        <v>61.5</v>
      </c>
      <c r="BY57" s="1255"/>
      <c r="BZ57" s="1255"/>
      <c r="CA57" s="1255"/>
      <c r="CB57" s="1255"/>
      <c r="CC57" s="1255"/>
      <c r="CD57" s="1255"/>
      <c r="CE57" s="1255"/>
      <c r="CF57" s="1255">
        <v>61.3</v>
      </c>
      <c r="CG57" s="1255"/>
      <c r="CH57" s="1255"/>
      <c r="CI57" s="1255"/>
      <c r="CJ57" s="1255"/>
      <c r="CK57" s="1255"/>
      <c r="CL57" s="1255"/>
      <c r="CM57" s="1255"/>
      <c r="CN57" s="1255">
        <v>62.4</v>
      </c>
      <c r="CO57" s="1255"/>
      <c r="CP57" s="1255"/>
      <c r="CQ57" s="1255"/>
      <c r="CR57" s="1255"/>
      <c r="CS57" s="1255"/>
      <c r="CT57" s="1255"/>
      <c r="CU57" s="1255"/>
      <c r="CV57" s="1255">
        <v>63.5</v>
      </c>
      <c r="CW57" s="1255"/>
      <c r="CX57" s="1255"/>
      <c r="CY57" s="1255"/>
      <c r="CZ57" s="1255"/>
      <c r="DA57" s="1255"/>
      <c r="DB57" s="1255"/>
      <c r="DC57" s="1255"/>
      <c r="DD57" s="1258"/>
      <c r="DE57" s="1256"/>
    </row>
    <row r="58" spans="1:109" s="1233" customFormat="1" x14ac:dyDescent="0.15">
      <c r="A58" s="1219"/>
      <c r="B58" s="1256"/>
      <c r="G58" s="1244"/>
      <c r="H58" s="1244"/>
      <c r="I58" s="1257"/>
      <c r="J58" s="1257"/>
      <c r="K58" s="1253"/>
      <c r="L58" s="1253"/>
      <c r="M58" s="1253"/>
      <c r="N58" s="1253"/>
      <c r="AM58" s="1219"/>
      <c r="AN58" s="1250"/>
      <c r="AO58" s="1250"/>
      <c r="AP58" s="1250"/>
      <c r="AQ58" s="1250"/>
      <c r="AR58" s="1250"/>
      <c r="AS58" s="1250"/>
      <c r="AT58" s="1250"/>
      <c r="AU58" s="1250"/>
      <c r="AV58" s="1250"/>
      <c r="AW58" s="1250"/>
      <c r="AX58" s="1250"/>
      <c r="AY58" s="1250"/>
      <c r="AZ58" s="1250"/>
      <c r="BA58" s="1250"/>
      <c r="BB58" s="1254"/>
      <c r="BC58" s="1254"/>
      <c r="BD58" s="1254"/>
      <c r="BE58" s="1254"/>
      <c r="BF58" s="1254"/>
      <c r="BG58" s="1254"/>
      <c r="BH58" s="1254"/>
      <c r="BI58" s="1254"/>
      <c r="BJ58" s="1254"/>
      <c r="BK58" s="1254"/>
      <c r="BL58" s="1254"/>
      <c r="BM58" s="1254"/>
      <c r="BN58" s="1254"/>
      <c r="BO58" s="1254"/>
      <c r="BP58" s="1255"/>
      <c r="BQ58" s="1255"/>
      <c r="BR58" s="1255"/>
      <c r="BS58" s="1255"/>
      <c r="BT58" s="1255"/>
      <c r="BU58" s="1255"/>
      <c r="BV58" s="1255"/>
      <c r="BW58" s="1255"/>
      <c r="BX58" s="1255"/>
      <c r="BY58" s="1255"/>
      <c r="BZ58" s="1255"/>
      <c r="CA58" s="1255"/>
      <c r="CB58" s="1255"/>
      <c r="CC58" s="1255"/>
      <c r="CD58" s="1255"/>
      <c r="CE58" s="1255"/>
      <c r="CF58" s="1255"/>
      <c r="CG58" s="1255"/>
      <c r="CH58" s="1255"/>
      <c r="CI58" s="1255"/>
      <c r="CJ58" s="1255"/>
      <c r="CK58" s="1255"/>
      <c r="CL58" s="1255"/>
      <c r="CM58" s="1255"/>
      <c r="CN58" s="1255"/>
      <c r="CO58" s="1255"/>
      <c r="CP58" s="1255"/>
      <c r="CQ58" s="1255"/>
      <c r="CR58" s="1255"/>
      <c r="CS58" s="1255"/>
      <c r="CT58" s="1255"/>
      <c r="CU58" s="1255"/>
      <c r="CV58" s="1255"/>
      <c r="CW58" s="1255"/>
      <c r="CX58" s="1255"/>
      <c r="CY58" s="1255"/>
      <c r="CZ58" s="1255"/>
      <c r="DA58" s="1255"/>
      <c r="DB58" s="1255"/>
      <c r="DC58" s="1255"/>
      <c r="DD58" s="1258"/>
      <c r="DE58" s="1256"/>
    </row>
    <row r="59" spans="1:109" s="1233" customFormat="1" x14ac:dyDescent="0.15">
      <c r="A59" s="1219"/>
      <c r="B59" s="1256"/>
      <c r="K59" s="1259"/>
      <c r="L59" s="1259"/>
      <c r="M59" s="1259"/>
      <c r="N59" s="1259"/>
      <c r="AQ59" s="1259"/>
      <c r="AR59" s="1259"/>
      <c r="AS59" s="1259"/>
      <c r="AT59" s="1259"/>
      <c r="BC59" s="1259"/>
      <c r="BD59" s="1259"/>
      <c r="BE59" s="1259"/>
      <c r="BF59" s="1259"/>
      <c r="BO59" s="1259"/>
      <c r="BP59" s="1259"/>
      <c r="BQ59" s="1259"/>
      <c r="BR59" s="1259"/>
      <c r="CA59" s="1259"/>
      <c r="CB59" s="1259"/>
      <c r="CC59" s="1259"/>
      <c r="CD59" s="1259"/>
      <c r="CM59" s="1259"/>
      <c r="CN59" s="1259"/>
      <c r="CO59" s="1259"/>
      <c r="CP59" s="1259"/>
      <c r="CY59" s="1259"/>
      <c r="CZ59" s="1259"/>
      <c r="DA59" s="1259"/>
      <c r="DB59" s="1259"/>
      <c r="DC59" s="1259"/>
      <c r="DD59" s="1258"/>
      <c r="DE59" s="1256"/>
    </row>
    <row r="60" spans="1:109" s="1233" customFormat="1" x14ac:dyDescent="0.15">
      <c r="A60" s="1219"/>
      <c r="B60" s="1256"/>
      <c r="K60" s="1259"/>
      <c r="L60" s="1259"/>
      <c r="M60" s="1259"/>
      <c r="N60" s="1259"/>
      <c r="AQ60" s="1259"/>
      <c r="AR60" s="1259"/>
      <c r="AS60" s="1259"/>
      <c r="AT60" s="1259"/>
      <c r="BC60" s="1259"/>
      <c r="BD60" s="1259"/>
      <c r="BE60" s="1259"/>
      <c r="BF60" s="1259"/>
      <c r="BO60" s="1259"/>
      <c r="BP60" s="1259"/>
      <c r="BQ60" s="1259"/>
      <c r="BR60" s="1259"/>
      <c r="CA60" s="1259"/>
      <c r="CB60" s="1259"/>
      <c r="CC60" s="1259"/>
      <c r="CD60" s="1259"/>
      <c r="CM60" s="1259"/>
      <c r="CN60" s="1259"/>
      <c r="CO60" s="1259"/>
      <c r="CP60" s="1259"/>
      <c r="CY60" s="1259"/>
      <c r="CZ60" s="1259"/>
      <c r="DA60" s="1259"/>
      <c r="DB60" s="1259"/>
      <c r="DC60" s="1259"/>
      <c r="DD60" s="1258"/>
      <c r="DE60" s="1256"/>
    </row>
    <row r="61" spans="1:109" s="1233" customFormat="1" x14ac:dyDescent="0.15">
      <c r="A61" s="1219"/>
      <c r="B61" s="1260"/>
      <c r="C61" s="1261"/>
      <c r="D61" s="1261"/>
      <c r="E61" s="1261"/>
      <c r="F61" s="1261"/>
      <c r="G61" s="1261"/>
      <c r="H61" s="1261"/>
      <c r="I61" s="1261"/>
      <c r="J61" s="1261"/>
      <c r="K61" s="1261"/>
      <c r="L61" s="1261"/>
      <c r="M61" s="1262"/>
      <c r="N61" s="1262"/>
      <c r="O61" s="1261"/>
      <c r="P61" s="1261"/>
      <c r="Q61" s="1261"/>
      <c r="R61" s="1261"/>
      <c r="S61" s="1261"/>
      <c r="T61" s="1261"/>
      <c r="U61" s="1261"/>
      <c r="V61" s="1261"/>
      <c r="W61" s="1261"/>
      <c r="X61" s="1261"/>
      <c r="Y61" s="1261"/>
      <c r="Z61" s="1261"/>
      <c r="AA61" s="1261"/>
      <c r="AB61" s="1261"/>
      <c r="AC61" s="1261"/>
      <c r="AD61" s="1261"/>
      <c r="AE61" s="1261"/>
      <c r="AF61" s="1261"/>
      <c r="AG61" s="1261"/>
      <c r="AH61" s="1261"/>
      <c r="AI61" s="1261"/>
      <c r="AJ61" s="1261"/>
      <c r="AK61" s="1261"/>
      <c r="AL61" s="1261"/>
      <c r="AM61" s="1261"/>
      <c r="AN61" s="1261"/>
      <c r="AO61" s="1261"/>
      <c r="AP61" s="1261"/>
      <c r="AQ61" s="1261"/>
      <c r="AR61" s="1261"/>
      <c r="AS61" s="1262"/>
      <c r="AT61" s="1262"/>
      <c r="AU61" s="1261"/>
      <c r="AV61" s="1261"/>
      <c r="AW61" s="1261"/>
      <c r="AX61" s="1261"/>
      <c r="AY61" s="1261"/>
      <c r="AZ61" s="1261"/>
      <c r="BA61" s="1261"/>
      <c r="BB61" s="1261"/>
      <c r="BC61" s="1261"/>
      <c r="BD61" s="1261"/>
      <c r="BE61" s="1262"/>
      <c r="BF61" s="1262"/>
      <c r="BG61" s="1261"/>
      <c r="BH61" s="1261"/>
      <c r="BI61" s="1261"/>
      <c r="BJ61" s="1261"/>
      <c r="BK61" s="1261"/>
      <c r="BL61" s="1261"/>
      <c r="BM61" s="1261"/>
      <c r="BN61" s="1261"/>
      <c r="BO61" s="1261"/>
      <c r="BP61" s="1261"/>
      <c r="BQ61" s="1262"/>
      <c r="BR61" s="1262"/>
      <c r="BS61" s="1261"/>
      <c r="BT61" s="1261"/>
      <c r="BU61" s="1261"/>
      <c r="BV61" s="1261"/>
      <c r="BW61" s="1261"/>
      <c r="BX61" s="1261"/>
      <c r="BY61" s="1261"/>
      <c r="BZ61" s="1261"/>
      <c r="CA61" s="1261"/>
      <c r="CB61" s="1261"/>
      <c r="CC61" s="1262"/>
      <c r="CD61" s="1262"/>
      <c r="CE61" s="1261"/>
      <c r="CF61" s="1261"/>
      <c r="CG61" s="1261"/>
      <c r="CH61" s="1261"/>
      <c r="CI61" s="1261"/>
      <c r="CJ61" s="1261"/>
      <c r="CK61" s="1261"/>
      <c r="CL61" s="1261"/>
      <c r="CM61" s="1261"/>
      <c r="CN61" s="1261"/>
      <c r="CO61" s="1262"/>
      <c r="CP61" s="1262"/>
      <c r="CQ61" s="1261"/>
      <c r="CR61" s="1261"/>
      <c r="CS61" s="1261"/>
      <c r="CT61" s="1261"/>
      <c r="CU61" s="1261"/>
      <c r="CV61" s="1261"/>
      <c r="CW61" s="1261"/>
      <c r="CX61" s="1261"/>
      <c r="CY61" s="1261"/>
      <c r="CZ61" s="1261"/>
      <c r="DA61" s="1262"/>
      <c r="DB61" s="1262"/>
      <c r="DC61" s="1262"/>
      <c r="DD61" s="1263"/>
      <c r="DE61" s="1256"/>
    </row>
    <row r="62" spans="1:109" x14ac:dyDescent="0.15">
      <c r="B62" s="1230"/>
      <c r="C62" s="1230"/>
      <c r="D62" s="1230"/>
      <c r="E62" s="1230"/>
      <c r="F62" s="1230"/>
      <c r="G62" s="1230"/>
      <c r="H62" s="1230"/>
      <c r="I62" s="1230"/>
      <c r="J62" s="1230"/>
      <c r="K62" s="1230"/>
      <c r="L62" s="1230"/>
      <c r="M62" s="1230"/>
      <c r="N62" s="1230"/>
      <c r="O62" s="1230"/>
      <c r="P62" s="1230"/>
      <c r="Q62" s="1230"/>
      <c r="R62" s="1230"/>
      <c r="S62" s="1230"/>
      <c r="T62" s="1230"/>
      <c r="U62" s="1230"/>
      <c r="V62" s="1230"/>
      <c r="W62" s="1230"/>
      <c r="X62" s="1230"/>
      <c r="Y62" s="1230"/>
      <c r="Z62" s="1230"/>
      <c r="AA62" s="1230"/>
      <c r="AB62" s="1230"/>
      <c r="AC62" s="1230"/>
      <c r="AD62" s="1230"/>
      <c r="AE62" s="1230"/>
      <c r="AF62" s="1230"/>
      <c r="AG62" s="1230"/>
      <c r="AH62" s="1230"/>
      <c r="AI62" s="1230"/>
      <c r="AJ62" s="1230"/>
      <c r="AK62" s="1230"/>
      <c r="AL62" s="1230"/>
      <c r="AM62" s="1230"/>
      <c r="AN62" s="1230"/>
      <c r="AO62" s="1230"/>
      <c r="AP62" s="1230"/>
      <c r="AQ62" s="1230"/>
      <c r="AR62" s="1230"/>
      <c r="AS62" s="1230"/>
      <c r="AT62" s="1230"/>
      <c r="AU62" s="1230"/>
      <c r="AV62" s="1230"/>
      <c r="AW62" s="1230"/>
      <c r="AX62" s="1230"/>
      <c r="AY62" s="1230"/>
      <c r="AZ62" s="1230"/>
      <c r="BA62" s="1230"/>
      <c r="BB62" s="1230"/>
      <c r="BC62" s="1230"/>
      <c r="BD62" s="1230"/>
      <c r="BE62" s="1230"/>
      <c r="BF62" s="1230"/>
      <c r="BG62" s="1230"/>
      <c r="BH62" s="1230"/>
      <c r="BI62" s="1230"/>
      <c r="BJ62" s="1230"/>
      <c r="BK62" s="1230"/>
      <c r="BL62" s="1230"/>
      <c r="BM62" s="1230"/>
      <c r="BN62" s="1230"/>
      <c r="BO62" s="1230"/>
      <c r="BP62" s="1230"/>
      <c r="BQ62" s="1230"/>
      <c r="BR62" s="1230"/>
      <c r="BS62" s="1230"/>
      <c r="BT62" s="1230"/>
      <c r="BU62" s="1230"/>
      <c r="BV62" s="1230"/>
      <c r="BW62" s="1230"/>
      <c r="BX62" s="1230"/>
      <c r="BY62" s="1230"/>
      <c r="BZ62" s="1230"/>
      <c r="CA62" s="1230"/>
      <c r="CB62" s="1230"/>
      <c r="CC62" s="1230"/>
      <c r="CD62" s="1230"/>
      <c r="CE62" s="1230"/>
      <c r="CF62" s="1230"/>
      <c r="CG62" s="1230"/>
      <c r="CH62" s="1230"/>
      <c r="CI62" s="1230"/>
      <c r="CJ62" s="1230"/>
      <c r="CK62" s="1230"/>
      <c r="CL62" s="1230"/>
      <c r="CM62" s="1230"/>
      <c r="CN62" s="1230"/>
      <c r="CO62" s="1230"/>
      <c r="CP62" s="1230"/>
      <c r="CQ62" s="1230"/>
      <c r="CR62" s="1230"/>
      <c r="CS62" s="1230"/>
      <c r="CT62" s="1230"/>
      <c r="CU62" s="1230"/>
      <c r="CV62" s="1230"/>
      <c r="CW62" s="1230"/>
      <c r="CX62" s="1230"/>
      <c r="CY62" s="1230"/>
      <c r="CZ62" s="1230"/>
      <c r="DA62" s="1230"/>
      <c r="DB62" s="1230"/>
      <c r="DC62" s="1230"/>
      <c r="DD62" s="1230"/>
      <c r="DE62" s="1219"/>
    </row>
    <row r="63" spans="1:109" ht="17.25" x14ac:dyDescent="0.15">
      <c r="B63" s="1264" t="s">
        <v>575</v>
      </c>
    </row>
    <row r="64" spans="1:109" x14ac:dyDescent="0.15">
      <c r="B64" s="1225"/>
      <c r="G64" s="1232"/>
      <c r="I64" s="1265"/>
      <c r="J64" s="1265"/>
      <c r="K64" s="1265"/>
      <c r="L64" s="1265"/>
      <c r="M64" s="1265"/>
      <c r="N64" s="1266"/>
      <c r="AM64" s="1232"/>
      <c r="AN64" s="1232" t="s">
        <v>568</v>
      </c>
      <c r="AP64" s="1233"/>
      <c r="AQ64" s="1233"/>
      <c r="AR64" s="1233"/>
      <c r="AY64" s="1232"/>
      <c r="BA64" s="1233"/>
      <c r="BB64" s="1233"/>
      <c r="BC64" s="1233"/>
      <c r="BK64" s="1232"/>
      <c r="BM64" s="1233"/>
      <c r="BN64" s="1233"/>
      <c r="BO64" s="1233"/>
      <c r="BW64" s="1232"/>
      <c r="BY64" s="1233"/>
      <c r="BZ64" s="1233"/>
      <c r="CA64" s="1233"/>
      <c r="CI64" s="1232"/>
      <c r="CK64" s="1233"/>
      <c r="CL64" s="1233"/>
      <c r="CM64" s="1233"/>
      <c r="CU64" s="1232"/>
      <c r="CW64" s="1233"/>
      <c r="CX64" s="1233"/>
      <c r="CY64" s="1233"/>
    </row>
    <row r="65" spans="2:107" x14ac:dyDescent="0.15">
      <c r="B65" s="1225"/>
      <c r="AN65" s="1234" t="s">
        <v>576</v>
      </c>
      <c r="AO65" s="1235"/>
      <c r="AP65" s="1235"/>
      <c r="AQ65" s="1235"/>
      <c r="AR65" s="1235"/>
      <c r="AS65" s="1235"/>
      <c r="AT65" s="1235"/>
      <c r="AU65" s="1235"/>
      <c r="AV65" s="1235"/>
      <c r="AW65" s="1235"/>
      <c r="AX65" s="1235"/>
      <c r="AY65" s="1235"/>
      <c r="AZ65" s="1235"/>
      <c r="BA65" s="1235"/>
      <c r="BB65" s="1235"/>
      <c r="BC65" s="1235"/>
      <c r="BD65" s="1235"/>
      <c r="BE65" s="1235"/>
      <c r="BF65" s="1235"/>
      <c r="BG65" s="1235"/>
      <c r="BH65" s="1235"/>
      <c r="BI65" s="1235"/>
      <c r="BJ65" s="1235"/>
      <c r="BK65" s="1235"/>
      <c r="BL65" s="1235"/>
      <c r="BM65" s="1235"/>
      <c r="BN65" s="1235"/>
      <c r="BO65" s="1235"/>
      <c r="BP65" s="1235"/>
      <c r="BQ65" s="1235"/>
      <c r="BR65" s="1235"/>
      <c r="BS65" s="1235"/>
      <c r="BT65" s="1235"/>
      <c r="BU65" s="1235"/>
      <c r="BV65" s="1235"/>
      <c r="BW65" s="1235"/>
      <c r="BX65" s="1235"/>
      <c r="BY65" s="1235"/>
      <c r="BZ65" s="1235"/>
      <c r="CA65" s="1235"/>
      <c r="CB65" s="1235"/>
      <c r="CC65" s="1235"/>
      <c r="CD65" s="1235"/>
      <c r="CE65" s="1235"/>
      <c r="CF65" s="1235"/>
      <c r="CG65" s="1235"/>
      <c r="CH65" s="1235"/>
      <c r="CI65" s="1235"/>
      <c r="CJ65" s="1235"/>
      <c r="CK65" s="1235"/>
      <c r="CL65" s="1235"/>
      <c r="CM65" s="1235"/>
      <c r="CN65" s="1235"/>
      <c r="CO65" s="1235"/>
      <c r="CP65" s="1235"/>
      <c r="CQ65" s="1235"/>
      <c r="CR65" s="1235"/>
      <c r="CS65" s="1235"/>
      <c r="CT65" s="1235"/>
      <c r="CU65" s="1235"/>
      <c r="CV65" s="1235"/>
      <c r="CW65" s="1235"/>
      <c r="CX65" s="1235"/>
      <c r="CY65" s="1235"/>
      <c r="CZ65" s="1235"/>
      <c r="DA65" s="1235"/>
      <c r="DB65" s="1235"/>
      <c r="DC65" s="1236"/>
    </row>
    <row r="66" spans="2:107" x14ac:dyDescent="0.15">
      <c r="B66" s="1225"/>
      <c r="AN66" s="1237"/>
      <c r="AO66" s="1238"/>
      <c r="AP66" s="1238"/>
      <c r="AQ66" s="1238"/>
      <c r="AR66" s="1238"/>
      <c r="AS66" s="1238"/>
      <c r="AT66" s="1238"/>
      <c r="AU66" s="1238"/>
      <c r="AV66" s="1238"/>
      <c r="AW66" s="1238"/>
      <c r="AX66" s="1238"/>
      <c r="AY66" s="1238"/>
      <c r="AZ66" s="1238"/>
      <c r="BA66" s="1238"/>
      <c r="BB66" s="1238"/>
      <c r="BC66" s="1238"/>
      <c r="BD66" s="1238"/>
      <c r="BE66" s="1238"/>
      <c r="BF66" s="1238"/>
      <c r="BG66" s="1238"/>
      <c r="BH66" s="1238"/>
      <c r="BI66" s="1238"/>
      <c r="BJ66" s="1238"/>
      <c r="BK66" s="1238"/>
      <c r="BL66" s="1238"/>
      <c r="BM66" s="1238"/>
      <c r="BN66" s="1238"/>
      <c r="BO66" s="1238"/>
      <c r="BP66" s="1238"/>
      <c r="BQ66" s="1238"/>
      <c r="BR66" s="1238"/>
      <c r="BS66" s="1238"/>
      <c r="BT66" s="1238"/>
      <c r="BU66" s="1238"/>
      <c r="BV66" s="1238"/>
      <c r="BW66" s="1238"/>
      <c r="BX66" s="1238"/>
      <c r="BY66" s="1238"/>
      <c r="BZ66" s="1238"/>
      <c r="CA66" s="1238"/>
      <c r="CB66" s="1238"/>
      <c r="CC66" s="1238"/>
      <c r="CD66" s="1238"/>
      <c r="CE66" s="1238"/>
      <c r="CF66" s="1238"/>
      <c r="CG66" s="1238"/>
      <c r="CH66" s="1238"/>
      <c r="CI66" s="1238"/>
      <c r="CJ66" s="1238"/>
      <c r="CK66" s="1238"/>
      <c r="CL66" s="1238"/>
      <c r="CM66" s="1238"/>
      <c r="CN66" s="1238"/>
      <c r="CO66" s="1238"/>
      <c r="CP66" s="1238"/>
      <c r="CQ66" s="1238"/>
      <c r="CR66" s="1238"/>
      <c r="CS66" s="1238"/>
      <c r="CT66" s="1238"/>
      <c r="CU66" s="1238"/>
      <c r="CV66" s="1238"/>
      <c r="CW66" s="1238"/>
      <c r="CX66" s="1238"/>
      <c r="CY66" s="1238"/>
      <c r="CZ66" s="1238"/>
      <c r="DA66" s="1238"/>
      <c r="DB66" s="1238"/>
      <c r="DC66" s="1239"/>
    </row>
    <row r="67" spans="2:107" x14ac:dyDescent="0.15">
      <c r="B67" s="1225"/>
      <c r="AN67" s="1237"/>
      <c r="AO67" s="1238"/>
      <c r="AP67" s="1238"/>
      <c r="AQ67" s="1238"/>
      <c r="AR67" s="1238"/>
      <c r="AS67" s="1238"/>
      <c r="AT67" s="1238"/>
      <c r="AU67" s="1238"/>
      <c r="AV67" s="1238"/>
      <c r="AW67" s="1238"/>
      <c r="AX67" s="1238"/>
      <c r="AY67" s="1238"/>
      <c r="AZ67" s="1238"/>
      <c r="BA67" s="1238"/>
      <c r="BB67" s="1238"/>
      <c r="BC67" s="1238"/>
      <c r="BD67" s="1238"/>
      <c r="BE67" s="1238"/>
      <c r="BF67" s="1238"/>
      <c r="BG67" s="1238"/>
      <c r="BH67" s="1238"/>
      <c r="BI67" s="1238"/>
      <c r="BJ67" s="1238"/>
      <c r="BK67" s="1238"/>
      <c r="BL67" s="1238"/>
      <c r="BM67" s="1238"/>
      <c r="BN67" s="1238"/>
      <c r="BO67" s="1238"/>
      <c r="BP67" s="1238"/>
      <c r="BQ67" s="1238"/>
      <c r="BR67" s="1238"/>
      <c r="BS67" s="1238"/>
      <c r="BT67" s="1238"/>
      <c r="BU67" s="1238"/>
      <c r="BV67" s="1238"/>
      <c r="BW67" s="1238"/>
      <c r="BX67" s="1238"/>
      <c r="BY67" s="1238"/>
      <c r="BZ67" s="1238"/>
      <c r="CA67" s="1238"/>
      <c r="CB67" s="1238"/>
      <c r="CC67" s="1238"/>
      <c r="CD67" s="1238"/>
      <c r="CE67" s="1238"/>
      <c r="CF67" s="1238"/>
      <c r="CG67" s="1238"/>
      <c r="CH67" s="1238"/>
      <c r="CI67" s="1238"/>
      <c r="CJ67" s="1238"/>
      <c r="CK67" s="1238"/>
      <c r="CL67" s="1238"/>
      <c r="CM67" s="1238"/>
      <c r="CN67" s="1238"/>
      <c r="CO67" s="1238"/>
      <c r="CP67" s="1238"/>
      <c r="CQ67" s="1238"/>
      <c r="CR67" s="1238"/>
      <c r="CS67" s="1238"/>
      <c r="CT67" s="1238"/>
      <c r="CU67" s="1238"/>
      <c r="CV67" s="1238"/>
      <c r="CW67" s="1238"/>
      <c r="CX67" s="1238"/>
      <c r="CY67" s="1238"/>
      <c r="CZ67" s="1238"/>
      <c r="DA67" s="1238"/>
      <c r="DB67" s="1238"/>
      <c r="DC67" s="1239"/>
    </row>
    <row r="68" spans="2:107" x14ac:dyDescent="0.15">
      <c r="B68" s="1225"/>
      <c r="AN68" s="1237"/>
      <c r="AO68" s="1238"/>
      <c r="AP68" s="1238"/>
      <c r="AQ68" s="1238"/>
      <c r="AR68" s="1238"/>
      <c r="AS68" s="1238"/>
      <c r="AT68" s="1238"/>
      <c r="AU68" s="1238"/>
      <c r="AV68" s="1238"/>
      <c r="AW68" s="1238"/>
      <c r="AX68" s="1238"/>
      <c r="AY68" s="1238"/>
      <c r="AZ68" s="1238"/>
      <c r="BA68" s="1238"/>
      <c r="BB68" s="1238"/>
      <c r="BC68" s="1238"/>
      <c r="BD68" s="1238"/>
      <c r="BE68" s="1238"/>
      <c r="BF68" s="1238"/>
      <c r="BG68" s="1238"/>
      <c r="BH68" s="1238"/>
      <c r="BI68" s="1238"/>
      <c r="BJ68" s="1238"/>
      <c r="BK68" s="1238"/>
      <c r="BL68" s="1238"/>
      <c r="BM68" s="1238"/>
      <c r="BN68" s="1238"/>
      <c r="BO68" s="1238"/>
      <c r="BP68" s="1238"/>
      <c r="BQ68" s="1238"/>
      <c r="BR68" s="1238"/>
      <c r="BS68" s="1238"/>
      <c r="BT68" s="1238"/>
      <c r="BU68" s="1238"/>
      <c r="BV68" s="1238"/>
      <c r="BW68" s="1238"/>
      <c r="BX68" s="1238"/>
      <c r="BY68" s="1238"/>
      <c r="BZ68" s="1238"/>
      <c r="CA68" s="1238"/>
      <c r="CB68" s="1238"/>
      <c r="CC68" s="1238"/>
      <c r="CD68" s="1238"/>
      <c r="CE68" s="1238"/>
      <c r="CF68" s="1238"/>
      <c r="CG68" s="1238"/>
      <c r="CH68" s="1238"/>
      <c r="CI68" s="1238"/>
      <c r="CJ68" s="1238"/>
      <c r="CK68" s="1238"/>
      <c r="CL68" s="1238"/>
      <c r="CM68" s="1238"/>
      <c r="CN68" s="1238"/>
      <c r="CO68" s="1238"/>
      <c r="CP68" s="1238"/>
      <c r="CQ68" s="1238"/>
      <c r="CR68" s="1238"/>
      <c r="CS68" s="1238"/>
      <c r="CT68" s="1238"/>
      <c r="CU68" s="1238"/>
      <c r="CV68" s="1238"/>
      <c r="CW68" s="1238"/>
      <c r="CX68" s="1238"/>
      <c r="CY68" s="1238"/>
      <c r="CZ68" s="1238"/>
      <c r="DA68" s="1238"/>
      <c r="DB68" s="1238"/>
      <c r="DC68" s="1239"/>
    </row>
    <row r="69" spans="2:107" x14ac:dyDescent="0.15">
      <c r="B69" s="1225"/>
      <c r="AN69" s="1240"/>
      <c r="AO69" s="1241"/>
      <c r="AP69" s="1241"/>
      <c r="AQ69" s="1241"/>
      <c r="AR69" s="1241"/>
      <c r="AS69" s="1241"/>
      <c r="AT69" s="1241"/>
      <c r="AU69" s="1241"/>
      <c r="AV69" s="1241"/>
      <c r="AW69" s="1241"/>
      <c r="AX69" s="1241"/>
      <c r="AY69" s="1241"/>
      <c r="AZ69" s="1241"/>
      <c r="BA69" s="1241"/>
      <c r="BB69" s="1241"/>
      <c r="BC69" s="1241"/>
      <c r="BD69" s="1241"/>
      <c r="BE69" s="1241"/>
      <c r="BF69" s="1241"/>
      <c r="BG69" s="1241"/>
      <c r="BH69" s="1241"/>
      <c r="BI69" s="1241"/>
      <c r="BJ69" s="1241"/>
      <c r="BK69" s="1241"/>
      <c r="BL69" s="1241"/>
      <c r="BM69" s="1241"/>
      <c r="BN69" s="1241"/>
      <c r="BO69" s="1241"/>
      <c r="BP69" s="1241"/>
      <c r="BQ69" s="1241"/>
      <c r="BR69" s="1241"/>
      <c r="BS69" s="1241"/>
      <c r="BT69" s="1241"/>
      <c r="BU69" s="1241"/>
      <c r="BV69" s="1241"/>
      <c r="BW69" s="1241"/>
      <c r="BX69" s="1241"/>
      <c r="BY69" s="1241"/>
      <c r="BZ69" s="1241"/>
      <c r="CA69" s="1241"/>
      <c r="CB69" s="1241"/>
      <c r="CC69" s="1241"/>
      <c r="CD69" s="1241"/>
      <c r="CE69" s="1241"/>
      <c r="CF69" s="1241"/>
      <c r="CG69" s="1241"/>
      <c r="CH69" s="1241"/>
      <c r="CI69" s="1241"/>
      <c r="CJ69" s="1241"/>
      <c r="CK69" s="1241"/>
      <c r="CL69" s="1241"/>
      <c r="CM69" s="1241"/>
      <c r="CN69" s="1241"/>
      <c r="CO69" s="1241"/>
      <c r="CP69" s="1241"/>
      <c r="CQ69" s="1241"/>
      <c r="CR69" s="1241"/>
      <c r="CS69" s="1241"/>
      <c r="CT69" s="1241"/>
      <c r="CU69" s="1241"/>
      <c r="CV69" s="1241"/>
      <c r="CW69" s="1241"/>
      <c r="CX69" s="1241"/>
      <c r="CY69" s="1241"/>
      <c r="CZ69" s="1241"/>
      <c r="DA69" s="1241"/>
      <c r="DB69" s="1241"/>
      <c r="DC69" s="1242"/>
    </row>
    <row r="70" spans="2:107" x14ac:dyDescent="0.15">
      <c r="B70" s="1225"/>
      <c r="H70" s="1267"/>
      <c r="I70" s="1267"/>
      <c r="J70" s="1268"/>
      <c r="K70" s="1268"/>
      <c r="L70" s="1269"/>
      <c r="M70" s="1268"/>
      <c r="N70" s="1269"/>
      <c r="AN70" s="1243"/>
      <c r="AO70" s="1243"/>
      <c r="AP70" s="1243"/>
      <c r="AZ70" s="1243"/>
      <c r="BA70" s="1243"/>
      <c r="BB70" s="1243"/>
      <c r="BL70" s="1243"/>
      <c r="BM70" s="1243"/>
      <c r="BN70" s="1243"/>
      <c r="BX70" s="1243"/>
      <c r="BY70" s="1243"/>
      <c r="BZ70" s="1243"/>
      <c r="CJ70" s="1243"/>
      <c r="CK70" s="1243"/>
      <c r="CL70" s="1243"/>
      <c r="CV70" s="1243"/>
      <c r="CW70" s="1243"/>
      <c r="CX70" s="1243"/>
    </row>
    <row r="71" spans="2:107" x14ac:dyDescent="0.15">
      <c r="B71" s="1225"/>
      <c r="G71" s="1270"/>
      <c r="I71" s="1271"/>
      <c r="J71" s="1268"/>
      <c r="K71" s="1268"/>
      <c r="L71" s="1269"/>
      <c r="M71" s="1268"/>
      <c r="N71" s="1269"/>
      <c r="AM71" s="1270"/>
      <c r="AN71" s="1219" t="s">
        <v>570</v>
      </c>
    </row>
    <row r="72" spans="2:107" x14ac:dyDescent="0.15">
      <c r="B72" s="1225"/>
      <c r="G72" s="1244"/>
      <c r="H72" s="1244"/>
      <c r="I72" s="1244"/>
      <c r="J72" s="1244"/>
      <c r="K72" s="1245"/>
      <c r="L72" s="1245"/>
      <c r="M72" s="1246"/>
      <c r="N72" s="1246"/>
      <c r="AN72" s="1247"/>
      <c r="AO72" s="1248"/>
      <c r="AP72" s="1248"/>
      <c r="AQ72" s="1248"/>
      <c r="AR72" s="1248"/>
      <c r="AS72" s="1248"/>
      <c r="AT72" s="1248"/>
      <c r="AU72" s="1248"/>
      <c r="AV72" s="1248"/>
      <c r="AW72" s="1248"/>
      <c r="AX72" s="1248"/>
      <c r="AY72" s="1248"/>
      <c r="AZ72" s="1248"/>
      <c r="BA72" s="1248"/>
      <c r="BB72" s="1248"/>
      <c r="BC72" s="1248"/>
      <c r="BD72" s="1248"/>
      <c r="BE72" s="1248"/>
      <c r="BF72" s="1248"/>
      <c r="BG72" s="1248"/>
      <c r="BH72" s="1248"/>
      <c r="BI72" s="1248"/>
      <c r="BJ72" s="1248"/>
      <c r="BK72" s="1248"/>
      <c r="BL72" s="1248"/>
      <c r="BM72" s="1248"/>
      <c r="BN72" s="1248"/>
      <c r="BO72" s="1249"/>
      <c r="BP72" s="1250" t="s">
        <v>525</v>
      </c>
      <c r="BQ72" s="1250"/>
      <c r="BR72" s="1250"/>
      <c r="BS72" s="1250"/>
      <c r="BT72" s="1250"/>
      <c r="BU72" s="1250"/>
      <c r="BV72" s="1250"/>
      <c r="BW72" s="1250"/>
      <c r="BX72" s="1250" t="s">
        <v>526</v>
      </c>
      <c r="BY72" s="1250"/>
      <c r="BZ72" s="1250"/>
      <c r="CA72" s="1250"/>
      <c r="CB72" s="1250"/>
      <c r="CC72" s="1250"/>
      <c r="CD72" s="1250"/>
      <c r="CE72" s="1250"/>
      <c r="CF72" s="1250" t="s">
        <v>527</v>
      </c>
      <c r="CG72" s="1250"/>
      <c r="CH72" s="1250"/>
      <c r="CI72" s="1250"/>
      <c r="CJ72" s="1250"/>
      <c r="CK72" s="1250"/>
      <c r="CL72" s="1250"/>
      <c r="CM72" s="1250"/>
      <c r="CN72" s="1250" t="s">
        <v>528</v>
      </c>
      <c r="CO72" s="1250"/>
      <c r="CP72" s="1250"/>
      <c r="CQ72" s="1250"/>
      <c r="CR72" s="1250"/>
      <c r="CS72" s="1250"/>
      <c r="CT72" s="1250"/>
      <c r="CU72" s="1250"/>
      <c r="CV72" s="1250" t="s">
        <v>529</v>
      </c>
      <c r="CW72" s="1250"/>
      <c r="CX72" s="1250"/>
      <c r="CY72" s="1250"/>
      <c r="CZ72" s="1250"/>
      <c r="DA72" s="1250"/>
      <c r="DB72" s="1250"/>
      <c r="DC72" s="1250"/>
    </row>
    <row r="73" spans="2:107" x14ac:dyDescent="0.15">
      <c r="B73" s="1225"/>
      <c r="G73" s="1251"/>
      <c r="H73" s="1251"/>
      <c r="I73" s="1251"/>
      <c r="J73" s="1251"/>
      <c r="K73" s="1272"/>
      <c r="L73" s="1272"/>
      <c r="M73" s="1272"/>
      <c r="N73" s="1272"/>
      <c r="AM73" s="1243"/>
      <c r="AN73" s="1254" t="s">
        <v>571</v>
      </c>
      <c r="AO73" s="1254"/>
      <c r="AP73" s="1254"/>
      <c r="AQ73" s="1254"/>
      <c r="AR73" s="1254"/>
      <c r="AS73" s="1254"/>
      <c r="AT73" s="1254"/>
      <c r="AU73" s="1254"/>
      <c r="AV73" s="1254"/>
      <c r="AW73" s="1254"/>
      <c r="AX73" s="1254"/>
      <c r="AY73" s="1254"/>
      <c r="AZ73" s="1254"/>
      <c r="BA73" s="1254"/>
      <c r="BB73" s="1254" t="s">
        <v>572</v>
      </c>
      <c r="BC73" s="1254"/>
      <c r="BD73" s="1254"/>
      <c r="BE73" s="1254"/>
      <c r="BF73" s="1254"/>
      <c r="BG73" s="1254"/>
      <c r="BH73" s="1254"/>
      <c r="BI73" s="1254"/>
      <c r="BJ73" s="1254"/>
      <c r="BK73" s="1254"/>
      <c r="BL73" s="1254"/>
      <c r="BM73" s="1254"/>
      <c r="BN73" s="1254"/>
      <c r="BO73" s="1254"/>
      <c r="BP73" s="1255">
        <v>10.5</v>
      </c>
      <c r="BQ73" s="1255"/>
      <c r="BR73" s="1255"/>
      <c r="BS73" s="1255"/>
      <c r="BT73" s="1255"/>
      <c r="BU73" s="1255"/>
      <c r="BV73" s="1255"/>
      <c r="BW73" s="1255"/>
      <c r="BX73" s="1255">
        <v>7.9</v>
      </c>
      <c r="BY73" s="1255"/>
      <c r="BZ73" s="1255"/>
      <c r="CA73" s="1255"/>
      <c r="CB73" s="1255"/>
      <c r="CC73" s="1255"/>
      <c r="CD73" s="1255"/>
      <c r="CE73" s="1255"/>
      <c r="CF73" s="1255"/>
      <c r="CG73" s="1255"/>
      <c r="CH73" s="1255"/>
      <c r="CI73" s="1255"/>
      <c r="CJ73" s="1255"/>
      <c r="CK73" s="1255"/>
      <c r="CL73" s="1255"/>
      <c r="CM73" s="1255"/>
      <c r="CN73" s="1255"/>
      <c r="CO73" s="1255"/>
      <c r="CP73" s="1255"/>
      <c r="CQ73" s="1255"/>
      <c r="CR73" s="1255"/>
      <c r="CS73" s="1255"/>
      <c r="CT73" s="1255"/>
      <c r="CU73" s="1255"/>
      <c r="CV73" s="1255"/>
      <c r="CW73" s="1255"/>
      <c r="CX73" s="1255"/>
      <c r="CY73" s="1255"/>
      <c r="CZ73" s="1255"/>
      <c r="DA73" s="1255"/>
      <c r="DB73" s="1255"/>
      <c r="DC73" s="1255"/>
    </row>
    <row r="74" spans="2:107" x14ac:dyDescent="0.15">
      <c r="B74" s="1225"/>
      <c r="G74" s="1251"/>
      <c r="H74" s="1251"/>
      <c r="I74" s="1251"/>
      <c r="J74" s="1251"/>
      <c r="K74" s="1272"/>
      <c r="L74" s="1272"/>
      <c r="M74" s="1272"/>
      <c r="N74" s="1272"/>
      <c r="AM74" s="1243"/>
      <c r="AN74" s="1254"/>
      <c r="AO74" s="1254"/>
      <c r="AP74" s="1254"/>
      <c r="AQ74" s="1254"/>
      <c r="AR74" s="1254"/>
      <c r="AS74" s="1254"/>
      <c r="AT74" s="1254"/>
      <c r="AU74" s="1254"/>
      <c r="AV74" s="1254"/>
      <c r="AW74" s="1254"/>
      <c r="AX74" s="1254"/>
      <c r="AY74" s="1254"/>
      <c r="AZ74" s="1254"/>
      <c r="BA74" s="1254"/>
      <c r="BB74" s="1254"/>
      <c r="BC74" s="1254"/>
      <c r="BD74" s="1254"/>
      <c r="BE74" s="1254"/>
      <c r="BF74" s="1254"/>
      <c r="BG74" s="1254"/>
      <c r="BH74" s="1254"/>
      <c r="BI74" s="1254"/>
      <c r="BJ74" s="1254"/>
      <c r="BK74" s="1254"/>
      <c r="BL74" s="1254"/>
      <c r="BM74" s="1254"/>
      <c r="BN74" s="1254"/>
      <c r="BO74" s="1254"/>
      <c r="BP74" s="1255"/>
      <c r="BQ74" s="1255"/>
      <c r="BR74" s="1255"/>
      <c r="BS74" s="1255"/>
      <c r="BT74" s="1255"/>
      <c r="BU74" s="1255"/>
      <c r="BV74" s="1255"/>
      <c r="BW74" s="1255"/>
      <c r="BX74" s="1255"/>
      <c r="BY74" s="1255"/>
      <c r="BZ74" s="1255"/>
      <c r="CA74" s="1255"/>
      <c r="CB74" s="1255"/>
      <c r="CC74" s="1255"/>
      <c r="CD74" s="1255"/>
      <c r="CE74" s="1255"/>
      <c r="CF74" s="1255"/>
      <c r="CG74" s="1255"/>
      <c r="CH74" s="1255"/>
      <c r="CI74" s="1255"/>
      <c r="CJ74" s="1255"/>
      <c r="CK74" s="1255"/>
      <c r="CL74" s="1255"/>
      <c r="CM74" s="1255"/>
      <c r="CN74" s="1255"/>
      <c r="CO74" s="1255"/>
      <c r="CP74" s="1255"/>
      <c r="CQ74" s="1255"/>
      <c r="CR74" s="1255"/>
      <c r="CS74" s="1255"/>
      <c r="CT74" s="1255"/>
      <c r="CU74" s="1255"/>
      <c r="CV74" s="1255"/>
      <c r="CW74" s="1255"/>
      <c r="CX74" s="1255"/>
      <c r="CY74" s="1255"/>
      <c r="CZ74" s="1255"/>
      <c r="DA74" s="1255"/>
      <c r="DB74" s="1255"/>
      <c r="DC74" s="1255"/>
    </row>
    <row r="75" spans="2:107" x14ac:dyDescent="0.15">
      <c r="B75" s="1225"/>
      <c r="G75" s="1251"/>
      <c r="H75" s="1251"/>
      <c r="I75" s="1244"/>
      <c r="J75" s="1244"/>
      <c r="K75" s="1253"/>
      <c r="L75" s="1253"/>
      <c r="M75" s="1253"/>
      <c r="N75" s="1253"/>
      <c r="AM75" s="1243"/>
      <c r="AN75" s="1254"/>
      <c r="AO75" s="1254"/>
      <c r="AP75" s="1254"/>
      <c r="AQ75" s="1254"/>
      <c r="AR75" s="1254"/>
      <c r="AS75" s="1254"/>
      <c r="AT75" s="1254"/>
      <c r="AU75" s="1254"/>
      <c r="AV75" s="1254"/>
      <c r="AW75" s="1254"/>
      <c r="AX75" s="1254"/>
      <c r="AY75" s="1254"/>
      <c r="AZ75" s="1254"/>
      <c r="BA75" s="1254"/>
      <c r="BB75" s="1254" t="s">
        <v>577</v>
      </c>
      <c r="BC75" s="1254"/>
      <c r="BD75" s="1254"/>
      <c r="BE75" s="1254"/>
      <c r="BF75" s="1254"/>
      <c r="BG75" s="1254"/>
      <c r="BH75" s="1254"/>
      <c r="BI75" s="1254"/>
      <c r="BJ75" s="1254"/>
      <c r="BK75" s="1254"/>
      <c r="BL75" s="1254"/>
      <c r="BM75" s="1254"/>
      <c r="BN75" s="1254"/>
      <c r="BO75" s="1254"/>
      <c r="BP75" s="1255">
        <v>3.8</v>
      </c>
      <c r="BQ75" s="1255"/>
      <c r="BR75" s="1255"/>
      <c r="BS75" s="1255"/>
      <c r="BT75" s="1255"/>
      <c r="BU75" s="1255"/>
      <c r="BV75" s="1255"/>
      <c r="BW75" s="1255"/>
      <c r="BX75" s="1255">
        <v>3.9</v>
      </c>
      <c r="BY75" s="1255"/>
      <c r="BZ75" s="1255"/>
      <c r="CA75" s="1255"/>
      <c r="CB75" s="1255"/>
      <c r="CC75" s="1255"/>
      <c r="CD75" s="1255"/>
      <c r="CE75" s="1255"/>
      <c r="CF75" s="1255">
        <v>4.3</v>
      </c>
      <c r="CG75" s="1255"/>
      <c r="CH75" s="1255"/>
      <c r="CI75" s="1255"/>
      <c r="CJ75" s="1255"/>
      <c r="CK75" s="1255"/>
      <c r="CL75" s="1255"/>
      <c r="CM75" s="1255"/>
      <c r="CN75" s="1255">
        <v>5</v>
      </c>
      <c r="CO75" s="1255"/>
      <c r="CP75" s="1255"/>
      <c r="CQ75" s="1255"/>
      <c r="CR75" s="1255"/>
      <c r="CS75" s="1255"/>
      <c r="CT75" s="1255"/>
      <c r="CU75" s="1255"/>
      <c r="CV75" s="1255">
        <v>6.4</v>
      </c>
      <c r="CW75" s="1255"/>
      <c r="CX75" s="1255"/>
      <c r="CY75" s="1255"/>
      <c r="CZ75" s="1255"/>
      <c r="DA75" s="1255"/>
      <c r="DB75" s="1255"/>
      <c r="DC75" s="1255"/>
    </row>
    <row r="76" spans="2:107" x14ac:dyDescent="0.15">
      <c r="B76" s="1225"/>
      <c r="G76" s="1251"/>
      <c r="H76" s="1251"/>
      <c r="I76" s="1244"/>
      <c r="J76" s="1244"/>
      <c r="K76" s="1253"/>
      <c r="L76" s="1253"/>
      <c r="M76" s="1253"/>
      <c r="N76" s="1253"/>
      <c r="AM76" s="1243"/>
      <c r="AN76" s="1254"/>
      <c r="AO76" s="1254"/>
      <c r="AP76" s="1254"/>
      <c r="AQ76" s="1254"/>
      <c r="AR76" s="1254"/>
      <c r="AS76" s="1254"/>
      <c r="AT76" s="1254"/>
      <c r="AU76" s="1254"/>
      <c r="AV76" s="1254"/>
      <c r="AW76" s="1254"/>
      <c r="AX76" s="1254"/>
      <c r="AY76" s="1254"/>
      <c r="AZ76" s="1254"/>
      <c r="BA76" s="1254"/>
      <c r="BB76" s="1254"/>
      <c r="BC76" s="1254"/>
      <c r="BD76" s="1254"/>
      <c r="BE76" s="1254"/>
      <c r="BF76" s="1254"/>
      <c r="BG76" s="1254"/>
      <c r="BH76" s="1254"/>
      <c r="BI76" s="1254"/>
      <c r="BJ76" s="1254"/>
      <c r="BK76" s="1254"/>
      <c r="BL76" s="1254"/>
      <c r="BM76" s="1254"/>
      <c r="BN76" s="1254"/>
      <c r="BO76" s="1254"/>
      <c r="BP76" s="1255"/>
      <c r="BQ76" s="1255"/>
      <c r="BR76" s="1255"/>
      <c r="BS76" s="1255"/>
      <c r="BT76" s="1255"/>
      <c r="BU76" s="1255"/>
      <c r="BV76" s="1255"/>
      <c r="BW76" s="1255"/>
      <c r="BX76" s="1255"/>
      <c r="BY76" s="1255"/>
      <c r="BZ76" s="1255"/>
      <c r="CA76" s="1255"/>
      <c r="CB76" s="1255"/>
      <c r="CC76" s="1255"/>
      <c r="CD76" s="1255"/>
      <c r="CE76" s="1255"/>
      <c r="CF76" s="1255"/>
      <c r="CG76" s="1255"/>
      <c r="CH76" s="1255"/>
      <c r="CI76" s="1255"/>
      <c r="CJ76" s="1255"/>
      <c r="CK76" s="1255"/>
      <c r="CL76" s="1255"/>
      <c r="CM76" s="1255"/>
      <c r="CN76" s="1255"/>
      <c r="CO76" s="1255"/>
      <c r="CP76" s="1255"/>
      <c r="CQ76" s="1255"/>
      <c r="CR76" s="1255"/>
      <c r="CS76" s="1255"/>
      <c r="CT76" s="1255"/>
      <c r="CU76" s="1255"/>
      <c r="CV76" s="1255"/>
      <c r="CW76" s="1255"/>
      <c r="CX76" s="1255"/>
      <c r="CY76" s="1255"/>
      <c r="CZ76" s="1255"/>
      <c r="DA76" s="1255"/>
      <c r="DB76" s="1255"/>
      <c r="DC76" s="1255"/>
    </row>
    <row r="77" spans="2:107" x14ac:dyDescent="0.15">
      <c r="B77" s="1225"/>
      <c r="G77" s="1244"/>
      <c r="H77" s="1244"/>
      <c r="I77" s="1244"/>
      <c r="J77" s="1244"/>
      <c r="K77" s="1272"/>
      <c r="L77" s="1272"/>
      <c r="M77" s="1272"/>
      <c r="N77" s="1272"/>
      <c r="AN77" s="1250" t="s">
        <v>574</v>
      </c>
      <c r="AO77" s="1250"/>
      <c r="AP77" s="1250"/>
      <c r="AQ77" s="1250"/>
      <c r="AR77" s="1250"/>
      <c r="AS77" s="1250"/>
      <c r="AT77" s="1250"/>
      <c r="AU77" s="1250"/>
      <c r="AV77" s="1250"/>
      <c r="AW77" s="1250"/>
      <c r="AX77" s="1250"/>
      <c r="AY77" s="1250"/>
      <c r="AZ77" s="1250"/>
      <c r="BA77" s="1250"/>
      <c r="BB77" s="1254" t="s">
        <v>572</v>
      </c>
      <c r="BC77" s="1254"/>
      <c r="BD77" s="1254"/>
      <c r="BE77" s="1254"/>
      <c r="BF77" s="1254"/>
      <c r="BG77" s="1254"/>
      <c r="BH77" s="1254"/>
      <c r="BI77" s="1254"/>
      <c r="BJ77" s="1254"/>
      <c r="BK77" s="1254"/>
      <c r="BL77" s="1254"/>
      <c r="BM77" s="1254"/>
      <c r="BN77" s="1254"/>
      <c r="BO77" s="1254"/>
      <c r="BP77" s="1255">
        <v>20.3</v>
      </c>
      <c r="BQ77" s="1255"/>
      <c r="BR77" s="1255"/>
      <c r="BS77" s="1255"/>
      <c r="BT77" s="1255"/>
      <c r="BU77" s="1255"/>
      <c r="BV77" s="1255"/>
      <c r="BW77" s="1255"/>
      <c r="BX77" s="1255">
        <v>15.5</v>
      </c>
      <c r="BY77" s="1255"/>
      <c r="BZ77" s="1255"/>
      <c r="CA77" s="1255"/>
      <c r="CB77" s="1255"/>
      <c r="CC77" s="1255"/>
      <c r="CD77" s="1255"/>
      <c r="CE77" s="1255"/>
      <c r="CF77" s="1255">
        <v>4.5999999999999996</v>
      </c>
      <c r="CG77" s="1255"/>
      <c r="CH77" s="1255"/>
      <c r="CI77" s="1255"/>
      <c r="CJ77" s="1255"/>
      <c r="CK77" s="1255"/>
      <c r="CL77" s="1255"/>
      <c r="CM77" s="1255"/>
      <c r="CN77" s="1255">
        <v>1.6</v>
      </c>
      <c r="CO77" s="1255"/>
      <c r="CP77" s="1255"/>
      <c r="CQ77" s="1255"/>
      <c r="CR77" s="1255"/>
      <c r="CS77" s="1255"/>
      <c r="CT77" s="1255"/>
      <c r="CU77" s="1255"/>
      <c r="CV77" s="1255">
        <v>0</v>
      </c>
      <c r="CW77" s="1255"/>
      <c r="CX77" s="1255"/>
      <c r="CY77" s="1255"/>
      <c r="CZ77" s="1255"/>
      <c r="DA77" s="1255"/>
      <c r="DB77" s="1255"/>
      <c r="DC77" s="1255"/>
    </row>
    <row r="78" spans="2:107" x14ac:dyDescent="0.15">
      <c r="B78" s="1225"/>
      <c r="G78" s="1244"/>
      <c r="H78" s="1244"/>
      <c r="I78" s="1244"/>
      <c r="J78" s="1244"/>
      <c r="K78" s="1272"/>
      <c r="L78" s="1272"/>
      <c r="M78" s="1272"/>
      <c r="N78" s="1272"/>
      <c r="AN78" s="1250"/>
      <c r="AO78" s="1250"/>
      <c r="AP78" s="1250"/>
      <c r="AQ78" s="1250"/>
      <c r="AR78" s="1250"/>
      <c r="AS78" s="1250"/>
      <c r="AT78" s="1250"/>
      <c r="AU78" s="1250"/>
      <c r="AV78" s="1250"/>
      <c r="AW78" s="1250"/>
      <c r="AX78" s="1250"/>
      <c r="AY78" s="1250"/>
      <c r="AZ78" s="1250"/>
      <c r="BA78" s="1250"/>
      <c r="BB78" s="1254"/>
      <c r="BC78" s="1254"/>
      <c r="BD78" s="1254"/>
      <c r="BE78" s="1254"/>
      <c r="BF78" s="1254"/>
      <c r="BG78" s="1254"/>
      <c r="BH78" s="1254"/>
      <c r="BI78" s="1254"/>
      <c r="BJ78" s="1254"/>
      <c r="BK78" s="1254"/>
      <c r="BL78" s="1254"/>
      <c r="BM78" s="1254"/>
      <c r="BN78" s="1254"/>
      <c r="BO78" s="1254"/>
      <c r="BP78" s="1255"/>
      <c r="BQ78" s="1255"/>
      <c r="BR78" s="1255"/>
      <c r="BS78" s="1255"/>
      <c r="BT78" s="1255"/>
      <c r="BU78" s="1255"/>
      <c r="BV78" s="1255"/>
      <c r="BW78" s="1255"/>
      <c r="BX78" s="1255"/>
      <c r="BY78" s="1255"/>
      <c r="BZ78" s="1255"/>
      <c r="CA78" s="1255"/>
      <c r="CB78" s="1255"/>
      <c r="CC78" s="1255"/>
      <c r="CD78" s="1255"/>
      <c r="CE78" s="1255"/>
      <c r="CF78" s="1255"/>
      <c r="CG78" s="1255"/>
      <c r="CH78" s="1255"/>
      <c r="CI78" s="1255"/>
      <c r="CJ78" s="1255"/>
      <c r="CK78" s="1255"/>
      <c r="CL78" s="1255"/>
      <c r="CM78" s="1255"/>
      <c r="CN78" s="1255"/>
      <c r="CO78" s="1255"/>
      <c r="CP78" s="1255"/>
      <c r="CQ78" s="1255"/>
      <c r="CR78" s="1255"/>
      <c r="CS78" s="1255"/>
      <c r="CT78" s="1255"/>
      <c r="CU78" s="1255"/>
      <c r="CV78" s="1255"/>
      <c r="CW78" s="1255"/>
      <c r="CX78" s="1255"/>
      <c r="CY78" s="1255"/>
      <c r="CZ78" s="1255"/>
      <c r="DA78" s="1255"/>
      <c r="DB78" s="1255"/>
      <c r="DC78" s="1255"/>
    </row>
    <row r="79" spans="2:107" x14ac:dyDescent="0.15">
      <c r="B79" s="1225"/>
      <c r="G79" s="1244"/>
      <c r="H79" s="1244"/>
      <c r="I79" s="1257"/>
      <c r="J79" s="1257"/>
      <c r="K79" s="1273"/>
      <c r="L79" s="1273"/>
      <c r="M79" s="1273"/>
      <c r="N79" s="1273"/>
      <c r="AN79" s="1250"/>
      <c r="AO79" s="1250"/>
      <c r="AP79" s="1250"/>
      <c r="AQ79" s="1250"/>
      <c r="AR79" s="1250"/>
      <c r="AS79" s="1250"/>
      <c r="AT79" s="1250"/>
      <c r="AU79" s="1250"/>
      <c r="AV79" s="1250"/>
      <c r="AW79" s="1250"/>
      <c r="AX79" s="1250"/>
      <c r="AY79" s="1250"/>
      <c r="AZ79" s="1250"/>
      <c r="BA79" s="1250"/>
      <c r="BB79" s="1254" t="s">
        <v>577</v>
      </c>
      <c r="BC79" s="1254"/>
      <c r="BD79" s="1254"/>
      <c r="BE79" s="1254"/>
      <c r="BF79" s="1254"/>
      <c r="BG79" s="1254"/>
      <c r="BH79" s="1254"/>
      <c r="BI79" s="1254"/>
      <c r="BJ79" s="1254"/>
      <c r="BK79" s="1254"/>
      <c r="BL79" s="1254"/>
      <c r="BM79" s="1254"/>
      <c r="BN79" s="1254"/>
      <c r="BO79" s="1254"/>
      <c r="BP79" s="1255">
        <v>6.6</v>
      </c>
      <c r="BQ79" s="1255"/>
      <c r="BR79" s="1255"/>
      <c r="BS79" s="1255"/>
      <c r="BT79" s="1255"/>
      <c r="BU79" s="1255"/>
      <c r="BV79" s="1255"/>
      <c r="BW79" s="1255"/>
      <c r="BX79" s="1255">
        <v>6.4</v>
      </c>
      <c r="BY79" s="1255"/>
      <c r="BZ79" s="1255"/>
      <c r="CA79" s="1255"/>
      <c r="CB79" s="1255"/>
      <c r="CC79" s="1255"/>
      <c r="CD79" s="1255"/>
      <c r="CE79" s="1255"/>
      <c r="CF79" s="1255">
        <v>6.3</v>
      </c>
      <c r="CG79" s="1255"/>
      <c r="CH79" s="1255"/>
      <c r="CI79" s="1255"/>
      <c r="CJ79" s="1255"/>
      <c r="CK79" s="1255"/>
      <c r="CL79" s="1255"/>
      <c r="CM79" s="1255"/>
      <c r="CN79" s="1255">
        <v>6.6</v>
      </c>
      <c r="CO79" s="1255"/>
      <c r="CP79" s="1255"/>
      <c r="CQ79" s="1255"/>
      <c r="CR79" s="1255"/>
      <c r="CS79" s="1255"/>
      <c r="CT79" s="1255"/>
      <c r="CU79" s="1255"/>
      <c r="CV79" s="1255">
        <v>6.8</v>
      </c>
      <c r="CW79" s="1255"/>
      <c r="CX79" s="1255"/>
      <c r="CY79" s="1255"/>
      <c r="CZ79" s="1255"/>
      <c r="DA79" s="1255"/>
      <c r="DB79" s="1255"/>
      <c r="DC79" s="1255"/>
    </row>
    <row r="80" spans="2:107" x14ac:dyDescent="0.15">
      <c r="B80" s="1225"/>
      <c r="G80" s="1244"/>
      <c r="H80" s="1244"/>
      <c r="I80" s="1257"/>
      <c r="J80" s="1257"/>
      <c r="K80" s="1273"/>
      <c r="L80" s="1273"/>
      <c r="M80" s="1273"/>
      <c r="N80" s="1273"/>
      <c r="AN80" s="1250"/>
      <c r="AO80" s="1250"/>
      <c r="AP80" s="1250"/>
      <c r="AQ80" s="1250"/>
      <c r="AR80" s="1250"/>
      <c r="AS80" s="1250"/>
      <c r="AT80" s="1250"/>
      <c r="AU80" s="1250"/>
      <c r="AV80" s="1250"/>
      <c r="AW80" s="1250"/>
      <c r="AX80" s="1250"/>
      <c r="AY80" s="1250"/>
      <c r="AZ80" s="1250"/>
      <c r="BA80" s="1250"/>
      <c r="BB80" s="1254"/>
      <c r="BC80" s="1254"/>
      <c r="BD80" s="1254"/>
      <c r="BE80" s="1254"/>
      <c r="BF80" s="1254"/>
      <c r="BG80" s="1254"/>
      <c r="BH80" s="1254"/>
      <c r="BI80" s="1254"/>
      <c r="BJ80" s="1254"/>
      <c r="BK80" s="1254"/>
      <c r="BL80" s="1254"/>
      <c r="BM80" s="1254"/>
      <c r="BN80" s="1254"/>
      <c r="BO80" s="1254"/>
      <c r="BP80" s="1255"/>
      <c r="BQ80" s="1255"/>
      <c r="BR80" s="1255"/>
      <c r="BS80" s="1255"/>
      <c r="BT80" s="1255"/>
      <c r="BU80" s="1255"/>
      <c r="BV80" s="1255"/>
      <c r="BW80" s="1255"/>
      <c r="BX80" s="1255"/>
      <c r="BY80" s="1255"/>
      <c r="BZ80" s="1255"/>
      <c r="CA80" s="1255"/>
      <c r="CB80" s="1255"/>
      <c r="CC80" s="1255"/>
      <c r="CD80" s="1255"/>
      <c r="CE80" s="1255"/>
      <c r="CF80" s="1255"/>
      <c r="CG80" s="1255"/>
      <c r="CH80" s="1255"/>
      <c r="CI80" s="1255"/>
      <c r="CJ80" s="1255"/>
      <c r="CK80" s="1255"/>
      <c r="CL80" s="1255"/>
      <c r="CM80" s="1255"/>
      <c r="CN80" s="1255"/>
      <c r="CO80" s="1255"/>
      <c r="CP80" s="1255"/>
      <c r="CQ80" s="1255"/>
      <c r="CR80" s="1255"/>
      <c r="CS80" s="1255"/>
      <c r="CT80" s="1255"/>
      <c r="CU80" s="1255"/>
      <c r="CV80" s="1255"/>
      <c r="CW80" s="1255"/>
      <c r="CX80" s="1255"/>
      <c r="CY80" s="1255"/>
      <c r="CZ80" s="1255"/>
      <c r="DA80" s="1255"/>
      <c r="DB80" s="1255"/>
      <c r="DC80" s="1255"/>
    </row>
    <row r="81" spans="2:109" x14ac:dyDescent="0.15">
      <c r="B81" s="1225"/>
    </row>
    <row r="82" spans="2:109" ht="17.25" x14ac:dyDescent="0.15">
      <c r="B82" s="1225"/>
      <c r="K82" s="1274"/>
      <c r="L82" s="1274"/>
      <c r="M82" s="1274"/>
      <c r="N82" s="1274"/>
      <c r="AQ82" s="1274"/>
      <c r="AR82" s="1274"/>
      <c r="AS82" s="1274"/>
      <c r="AT82" s="1274"/>
      <c r="BC82" s="1274"/>
      <c r="BD82" s="1274"/>
      <c r="BE82" s="1274"/>
      <c r="BF82" s="1274"/>
      <c r="BO82" s="1274"/>
      <c r="BP82" s="1274"/>
      <c r="BQ82" s="1274"/>
      <c r="BR82" s="1274"/>
      <c r="CA82" s="1274"/>
      <c r="CB82" s="1274"/>
      <c r="CC82" s="1274"/>
      <c r="CD82" s="1274"/>
      <c r="CM82" s="1274"/>
      <c r="CN82" s="1274"/>
      <c r="CO82" s="1274"/>
      <c r="CP82" s="1274"/>
      <c r="CY82" s="1274"/>
      <c r="CZ82" s="1274"/>
      <c r="DA82" s="1274"/>
      <c r="DB82" s="1274"/>
      <c r="DC82" s="1274"/>
    </row>
    <row r="83" spans="2:109" x14ac:dyDescent="0.15">
      <c r="B83" s="1227"/>
      <c r="C83" s="1228"/>
      <c r="D83" s="1228"/>
      <c r="E83" s="1228"/>
      <c r="F83" s="1228"/>
      <c r="G83" s="1228"/>
      <c r="H83" s="1228"/>
      <c r="I83" s="1228"/>
      <c r="J83" s="1228"/>
      <c r="K83" s="1228"/>
      <c r="L83" s="1228"/>
      <c r="M83" s="1228"/>
      <c r="N83" s="1228"/>
      <c r="O83" s="1228"/>
      <c r="P83" s="1228"/>
      <c r="Q83" s="1228"/>
      <c r="R83" s="1228"/>
      <c r="S83" s="1228"/>
      <c r="T83" s="1228"/>
      <c r="U83" s="1228"/>
      <c r="V83" s="1228"/>
      <c r="W83" s="1228"/>
      <c r="X83" s="1228"/>
      <c r="Y83" s="1228"/>
      <c r="Z83" s="1228"/>
      <c r="AA83" s="1228"/>
      <c r="AB83" s="1228"/>
      <c r="AC83" s="1228"/>
      <c r="AD83" s="1228"/>
      <c r="AE83" s="1228"/>
      <c r="AF83" s="1228"/>
      <c r="AG83" s="1228"/>
      <c r="AH83" s="1228"/>
      <c r="AI83" s="1228"/>
      <c r="AJ83" s="1228"/>
      <c r="AK83" s="1228"/>
      <c r="AL83" s="1228"/>
      <c r="AM83" s="1228"/>
      <c r="AN83" s="1228"/>
      <c r="AO83" s="1228"/>
      <c r="AP83" s="1228"/>
      <c r="AQ83" s="1228"/>
      <c r="AR83" s="1228"/>
      <c r="AS83" s="1228"/>
      <c r="AT83" s="1228"/>
      <c r="AU83" s="1228"/>
      <c r="AV83" s="1228"/>
      <c r="AW83" s="1228"/>
      <c r="AX83" s="1228"/>
      <c r="AY83" s="1228"/>
      <c r="AZ83" s="1228"/>
      <c r="BA83" s="1228"/>
      <c r="BB83" s="1228"/>
      <c r="BC83" s="1228"/>
      <c r="BD83" s="1228"/>
      <c r="BE83" s="1228"/>
      <c r="BF83" s="1228"/>
      <c r="BG83" s="1228"/>
      <c r="BH83" s="1228"/>
      <c r="BI83" s="1228"/>
      <c r="BJ83" s="1228"/>
      <c r="BK83" s="1228"/>
      <c r="BL83" s="1228"/>
      <c r="BM83" s="1228"/>
      <c r="BN83" s="1228"/>
      <c r="BO83" s="1228"/>
      <c r="BP83" s="1228"/>
      <c r="BQ83" s="1228"/>
      <c r="BR83" s="1228"/>
      <c r="BS83" s="1228"/>
      <c r="BT83" s="1228"/>
      <c r="BU83" s="1228"/>
      <c r="BV83" s="1228"/>
      <c r="BW83" s="1228"/>
      <c r="BX83" s="1228"/>
      <c r="BY83" s="1228"/>
      <c r="BZ83" s="1228"/>
      <c r="CA83" s="1228"/>
      <c r="CB83" s="1228"/>
      <c r="CC83" s="1228"/>
      <c r="CD83" s="1228"/>
      <c r="CE83" s="1228"/>
      <c r="CF83" s="1228"/>
      <c r="CG83" s="1228"/>
      <c r="CH83" s="1228"/>
      <c r="CI83" s="1228"/>
      <c r="CJ83" s="1228"/>
      <c r="CK83" s="1228"/>
      <c r="CL83" s="1228"/>
      <c r="CM83" s="1228"/>
      <c r="CN83" s="1228"/>
      <c r="CO83" s="1228"/>
      <c r="CP83" s="1228"/>
      <c r="CQ83" s="1228"/>
      <c r="CR83" s="1228"/>
      <c r="CS83" s="1228"/>
      <c r="CT83" s="1228"/>
      <c r="CU83" s="1228"/>
      <c r="CV83" s="1228"/>
      <c r="CW83" s="1228"/>
      <c r="CX83" s="1228"/>
      <c r="CY83" s="1228"/>
      <c r="CZ83" s="1228"/>
      <c r="DA83" s="1228"/>
      <c r="DB83" s="1228"/>
      <c r="DC83" s="1228"/>
      <c r="DD83" s="1229"/>
    </row>
    <row r="84" spans="2:109" x14ac:dyDescent="0.15">
      <c r="DD84" s="1219"/>
      <c r="DE84" s="1219"/>
    </row>
    <row r="85" spans="2:109" x14ac:dyDescent="0.15">
      <c r="DD85" s="1219"/>
      <c r="DE85" s="1219"/>
    </row>
  </sheetData>
  <sheetProtection algorithmName="SHA-512" hashValue="hObICSitb21Ijq1xOrolNDYT2w4sn4WmoPzeFRplevgQ3uXQ2G5BjjvlKFbIquEZ3HEBGu8nytdnJi/b5Nk40g==" saltValue="CPo7DiJBaOkqq68lt+Xnig=="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6918E-CFBD-460C-A273-A7CC48FDAA45}">
  <sheetPr>
    <pageSetUpPr fitToPage="1"/>
  </sheetPr>
  <dimension ref="A1:DR125"/>
  <sheetViews>
    <sheetView showGridLines="0" zoomScale="70" zoomScaleNormal="70" zoomScaleSheetLayoutView="70"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1:34"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1:34" x14ac:dyDescent="0.15">
      <c r="S2" s="259"/>
      <c r="AH2" s="259"/>
    </row>
    <row r="3" spans="1: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1:34" x14ac:dyDescent="0.15"/>
    <row r="5" spans="1:34" x14ac:dyDescent="0.15"/>
    <row r="6" spans="1:34" x14ac:dyDescent="0.15"/>
    <row r="7" spans="1:34" x14ac:dyDescent="0.15"/>
    <row r="8" spans="1:34" x14ac:dyDescent="0.15"/>
    <row r="9" spans="1:34" x14ac:dyDescent="0.15">
      <c r="AH9" s="259"/>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475</v>
      </c>
    </row>
  </sheetData>
  <sheetProtection algorithmName="SHA-512" hashValue="XWq1YVZ8x63j+1n4diHdTsU5GCkBfi2PgJdDfWg9tKuohIuyAX8v4NhkuMVtdhYHoVDTQPUng8xOFWRwuV7klw==" saltValue="5Yzuqo1GVNxPa5XQsjEKhw=="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08E24-FF03-4406-839F-8FFDC2C0DD0D}">
  <sheetPr>
    <pageSetUpPr fitToPage="1"/>
  </sheetPr>
  <dimension ref="A1:DR125"/>
  <sheetViews>
    <sheetView showGridLines="0" zoomScale="70" zoomScaleNormal="70" zoomScaleSheetLayoutView="55"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2:34"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2:34" x14ac:dyDescent="0.15">
      <c r="S2" s="259"/>
      <c r="AH2" s="259"/>
    </row>
    <row r="3" spans="2: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2:34" x14ac:dyDescent="0.15"/>
    <row r="5" spans="2:34" x14ac:dyDescent="0.15"/>
    <row r="6" spans="2:34" x14ac:dyDescent="0.15"/>
    <row r="7" spans="2:34" x14ac:dyDescent="0.15"/>
    <row r="8" spans="2:34" x14ac:dyDescent="0.15"/>
    <row r="9" spans="2:34" x14ac:dyDescent="0.15">
      <c r="AH9" s="259"/>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c r="AG59" s="259"/>
      <c r="AH59" s="259"/>
    </row>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475</v>
      </c>
    </row>
  </sheetData>
  <sheetProtection algorithmName="SHA-512" hashValue="X7Agf4m1Ice85ZgWRqenVA+XbciIxWssh4ujvSJN9yJoN0R/bw0bwo9DrorrB0vVSXhvLKL0qqHKrhpkkQgNFw==" saltValue="rsYyqUatrUyrESYWfgsZg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50</v>
      </c>
      <c r="E2" s="149"/>
      <c r="F2" s="150" t="s">
        <v>524</v>
      </c>
      <c r="G2" s="151"/>
      <c r="H2" s="152"/>
    </row>
    <row r="3" spans="1:8" x14ac:dyDescent="0.15">
      <c r="A3" s="148" t="s">
        <v>517</v>
      </c>
      <c r="B3" s="153"/>
      <c r="C3" s="154"/>
      <c r="D3" s="155">
        <v>20458</v>
      </c>
      <c r="E3" s="156"/>
      <c r="F3" s="157">
        <v>51264</v>
      </c>
      <c r="G3" s="158"/>
      <c r="H3" s="159"/>
    </row>
    <row r="4" spans="1:8" x14ac:dyDescent="0.15">
      <c r="A4" s="160"/>
      <c r="B4" s="161"/>
      <c r="C4" s="162"/>
      <c r="D4" s="163">
        <v>15132</v>
      </c>
      <c r="E4" s="164"/>
      <c r="F4" s="165">
        <v>26040</v>
      </c>
      <c r="G4" s="166"/>
      <c r="H4" s="167"/>
    </row>
    <row r="5" spans="1:8" x14ac:dyDescent="0.15">
      <c r="A5" s="148" t="s">
        <v>519</v>
      </c>
      <c r="B5" s="153"/>
      <c r="C5" s="154"/>
      <c r="D5" s="155">
        <v>47097</v>
      </c>
      <c r="E5" s="156"/>
      <c r="F5" s="157">
        <v>52068</v>
      </c>
      <c r="G5" s="158"/>
      <c r="H5" s="159"/>
    </row>
    <row r="6" spans="1:8" x14ac:dyDescent="0.15">
      <c r="A6" s="160"/>
      <c r="B6" s="161"/>
      <c r="C6" s="162"/>
      <c r="D6" s="163">
        <v>39287</v>
      </c>
      <c r="E6" s="164"/>
      <c r="F6" s="165">
        <v>26936</v>
      </c>
      <c r="G6" s="166"/>
      <c r="H6" s="167"/>
    </row>
    <row r="7" spans="1:8" x14ac:dyDescent="0.15">
      <c r="A7" s="148" t="s">
        <v>520</v>
      </c>
      <c r="B7" s="153"/>
      <c r="C7" s="154"/>
      <c r="D7" s="155">
        <v>23190</v>
      </c>
      <c r="E7" s="156"/>
      <c r="F7" s="157">
        <v>47161</v>
      </c>
      <c r="G7" s="158"/>
      <c r="H7" s="159"/>
    </row>
    <row r="8" spans="1:8" x14ac:dyDescent="0.15">
      <c r="A8" s="160"/>
      <c r="B8" s="161"/>
      <c r="C8" s="162"/>
      <c r="D8" s="163">
        <v>18468</v>
      </c>
      <c r="E8" s="164"/>
      <c r="F8" s="165">
        <v>24595</v>
      </c>
      <c r="G8" s="166"/>
      <c r="H8" s="167"/>
    </row>
    <row r="9" spans="1:8" x14ac:dyDescent="0.15">
      <c r="A9" s="148" t="s">
        <v>521</v>
      </c>
      <c r="B9" s="153"/>
      <c r="C9" s="154"/>
      <c r="D9" s="155">
        <v>22556</v>
      </c>
      <c r="E9" s="156"/>
      <c r="F9" s="157">
        <v>43423</v>
      </c>
      <c r="G9" s="158"/>
      <c r="H9" s="159"/>
    </row>
    <row r="10" spans="1:8" x14ac:dyDescent="0.15">
      <c r="A10" s="160"/>
      <c r="B10" s="161"/>
      <c r="C10" s="162"/>
      <c r="D10" s="163">
        <v>18124</v>
      </c>
      <c r="E10" s="164"/>
      <c r="F10" s="165">
        <v>22207</v>
      </c>
      <c r="G10" s="166"/>
      <c r="H10" s="167"/>
    </row>
    <row r="11" spans="1:8" x14ac:dyDescent="0.15">
      <c r="A11" s="148" t="s">
        <v>522</v>
      </c>
      <c r="B11" s="153"/>
      <c r="C11" s="154"/>
      <c r="D11" s="155">
        <v>32436</v>
      </c>
      <c r="E11" s="156"/>
      <c r="F11" s="157">
        <v>45265</v>
      </c>
      <c r="G11" s="158"/>
      <c r="H11" s="159"/>
    </row>
    <row r="12" spans="1:8" x14ac:dyDescent="0.15">
      <c r="A12" s="160"/>
      <c r="B12" s="161"/>
      <c r="C12" s="168"/>
      <c r="D12" s="163">
        <v>28208</v>
      </c>
      <c r="E12" s="164"/>
      <c r="F12" s="165">
        <v>22600</v>
      </c>
      <c r="G12" s="166"/>
      <c r="H12" s="167"/>
    </row>
    <row r="13" spans="1:8" x14ac:dyDescent="0.15">
      <c r="A13" s="148"/>
      <c r="B13" s="153"/>
      <c r="C13" s="169"/>
      <c r="D13" s="170">
        <v>29147</v>
      </c>
      <c r="E13" s="171"/>
      <c r="F13" s="172">
        <v>47836</v>
      </c>
      <c r="G13" s="173"/>
      <c r="H13" s="159"/>
    </row>
    <row r="14" spans="1:8" x14ac:dyDescent="0.15">
      <c r="A14" s="160"/>
      <c r="B14" s="161"/>
      <c r="C14" s="162"/>
      <c r="D14" s="163">
        <v>23844</v>
      </c>
      <c r="E14" s="164"/>
      <c r="F14" s="165">
        <v>24476</v>
      </c>
      <c r="G14" s="166"/>
      <c r="H14" s="167"/>
    </row>
    <row r="17" spans="1:11" x14ac:dyDescent="0.15">
      <c r="A17" s="144" t="s">
        <v>51</v>
      </c>
    </row>
    <row r="18" spans="1:11" x14ac:dyDescent="0.15">
      <c r="A18" s="174"/>
      <c r="B18" s="174" t="str">
        <f>実質収支比率等に係る経年分析!F$46</f>
        <v>R01</v>
      </c>
      <c r="C18" s="174" t="str">
        <f>実質収支比率等に係る経年分析!G$46</f>
        <v>R02</v>
      </c>
      <c r="D18" s="174" t="str">
        <f>実質収支比率等に係る経年分析!H$46</f>
        <v>R03</v>
      </c>
      <c r="E18" s="174" t="str">
        <f>実質収支比率等に係る経年分析!I$46</f>
        <v>R04</v>
      </c>
      <c r="F18" s="174" t="str">
        <f>実質収支比率等に係る経年分析!J$46</f>
        <v>R05</v>
      </c>
    </row>
    <row r="19" spans="1:11" x14ac:dyDescent="0.15">
      <c r="A19" s="174" t="s">
        <v>52</v>
      </c>
      <c r="B19" s="174">
        <f>ROUND(VALUE(SUBSTITUTE(実質収支比率等に係る経年分析!F$48,"▲","-")),2)</f>
        <v>8.0500000000000007</v>
      </c>
      <c r="C19" s="174">
        <f>ROUND(VALUE(SUBSTITUTE(実質収支比率等に係る経年分析!G$48,"▲","-")),2)</f>
        <v>9.02</v>
      </c>
      <c r="D19" s="174">
        <f>ROUND(VALUE(SUBSTITUTE(実質収支比率等に係る経年分析!H$48,"▲","-")),2)</f>
        <v>12.73</v>
      </c>
      <c r="E19" s="174">
        <f>ROUND(VALUE(SUBSTITUTE(実質収支比率等に係る経年分析!I$48,"▲","-")),2)</f>
        <v>8.01</v>
      </c>
      <c r="F19" s="174">
        <f>ROUND(VALUE(SUBSTITUTE(実質収支比率等に係る経年分析!J$48,"▲","-")),2)</f>
        <v>9.1999999999999993</v>
      </c>
    </row>
    <row r="20" spans="1:11" x14ac:dyDescent="0.15">
      <c r="A20" s="174" t="s">
        <v>53</v>
      </c>
      <c r="B20" s="174">
        <f>ROUND(VALUE(SUBSTITUTE(実質収支比率等に係る経年分析!F$47,"▲","-")),2)</f>
        <v>32.43</v>
      </c>
      <c r="C20" s="174">
        <f>ROUND(VALUE(SUBSTITUTE(実質収支比率等に係る経年分析!G$47,"▲","-")),2)</f>
        <v>32.619999999999997</v>
      </c>
      <c r="D20" s="174">
        <f>ROUND(VALUE(SUBSTITUTE(実質収支比率等に係る経年分析!H$47,"▲","-")),2)</f>
        <v>34.19</v>
      </c>
      <c r="E20" s="174">
        <f>ROUND(VALUE(SUBSTITUTE(実質収支比率等に係る経年分析!I$47,"▲","-")),2)</f>
        <v>35.369999999999997</v>
      </c>
      <c r="F20" s="174">
        <f>ROUND(VALUE(SUBSTITUTE(実質収支比率等に係る経年分析!J$47,"▲","-")),2)</f>
        <v>31.82</v>
      </c>
    </row>
    <row r="21" spans="1:11" x14ac:dyDescent="0.15">
      <c r="A21" s="174" t="s">
        <v>54</v>
      </c>
      <c r="B21" s="174">
        <f>IF(ISNUMBER(VALUE(SUBSTITUTE(実質収支比率等に係る経年分析!F$49,"▲","-"))),ROUND(VALUE(SUBSTITUTE(実質収支比率等に係る経年分析!F$49,"▲","-")),2),NA())</f>
        <v>-2.33</v>
      </c>
      <c r="C21" s="174">
        <f>IF(ISNUMBER(VALUE(SUBSTITUTE(実質収支比率等に係る経年分析!G$49,"▲","-"))),ROUND(VALUE(SUBSTITUTE(実質収支比率等に係る経年分析!G$49,"▲","-")),2),NA())</f>
        <v>3.19</v>
      </c>
      <c r="D21" s="174">
        <f>IF(ISNUMBER(VALUE(SUBSTITUTE(実質収支比率等に係る経年分析!H$49,"▲","-"))),ROUND(VALUE(SUBSTITUTE(実質収支比率等に係る経年分析!H$49,"▲","-")),2),NA())</f>
        <v>7.52</v>
      </c>
      <c r="E21" s="174">
        <f>IF(ISNUMBER(VALUE(SUBSTITUTE(実質収支比率等に係る経年分析!I$49,"▲","-"))),ROUND(VALUE(SUBSTITUTE(実質収支比率等に係る経年分析!I$49,"▲","-")),2),NA())</f>
        <v>-4.57</v>
      </c>
      <c r="F21" s="174">
        <f>IF(ISNUMBER(VALUE(SUBSTITUTE(実質収支比率等に係る経年分析!J$49,"▲","-"))),ROUND(VALUE(SUBSTITUTE(実質収支比率等に係る経年分析!J$49,"▲","-")),2),NA())</f>
        <v>-2.1800000000000002</v>
      </c>
    </row>
    <row r="24" spans="1:11" x14ac:dyDescent="0.15">
      <c r="A24" s="144" t="s">
        <v>55</v>
      </c>
    </row>
    <row r="25" spans="1:11" x14ac:dyDescent="0.15">
      <c r="A25" s="175"/>
      <c r="B25" s="175" t="str">
        <f>連結実質赤字比率に係る赤字・黒字の構成分析!F$33</f>
        <v>R01</v>
      </c>
      <c r="C25" s="175"/>
      <c r="D25" s="175" t="str">
        <f>連結実質赤字比率に係る赤字・黒字の構成分析!G$33</f>
        <v>R02</v>
      </c>
      <c r="E25" s="175"/>
      <c r="F25" s="175" t="str">
        <f>連結実質赤字比率に係る赤字・黒字の構成分析!H$33</f>
        <v>R03</v>
      </c>
      <c r="G25" s="175"/>
      <c r="H25" s="175" t="str">
        <f>連結実質赤字比率に係る赤字・黒字の構成分析!I$33</f>
        <v>R04</v>
      </c>
      <c r="I25" s="175"/>
      <c r="J25" s="175" t="str">
        <f>連結実質赤字比率に係る赤字・黒字の構成分析!J$33</f>
        <v>R05</v>
      </c>
      <c r="K25" s="175"/>
    </row>
    <row r="26" spans="1:11" x14ac:dyDescent="0.15">
      <c r="A26" s="175"/>
      <c r="B26" s="175" t="s">
        <v>56</v>
      </c>
      <c r="C26" s="175" t="s">
        <v>57</v>
      </c>
      <c r="D26" s="175" t="s">
        <v>56</v>
      </c>
      <c r="E26" s="175" t="s">
        <v>57</v>
      </c>
      <c r="F26" s="175" t="s">
        <v>56</v>
      </c>
      <c r="G26" s="175" t="s">
        <v>57</v>
      </c>
      <c r="H26" s="175" t="s">
        <v>56</v>
      </c>
      <c r="I26" s="175" t="s">
        <v>57</v>
      </c>
      <c r="J26" s="175" t="s">
        <v>56</v>
      </c>
      <c r="K26" s="175" t="s">
        <v>57</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15">
      <c r="A30" s="175" t="str">
        <f>IF(連結実質赤字比率に係る赤字・黒字の構成分析!C$40="",NA(),連結実質赤字比率に係る赤字・黒字の構成分析!C$40)</f>
        <v>介護予防サービス事業特別会計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0.01</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0.01</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0.01</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0.01</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0.02</v>
      </c>
    </row>
    <row r="31" spans="1:11" x14ac:dyDescent="0.15">
      <c r="A31" s="175" t="str">
        <f>IF(連結実質赤字比率に係る赤字・黒字の構成分析!C$39="",NA(),連結実質赤字比率に係る赤字・黒字の構成分析!C$39)</f>
        <v>後期高齢者医療事業特別会計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0.05</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0.05</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0.03</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0.05</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0.05</v>
      </c>
    </row>
    <row r="32" spans="1:11" x14ac:dyDescent="0.15">
      <c r="A32" s="175" t="str">
        <f>IF(連結実質赤字比率に係る赤字・黒字の構成分析!C$38="",NA(),連結実質赤字比率に係る赤字・黒字の構成分析!C$38)</f>
        <v>農業集落排水事業特別会計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0.4</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0.43</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0.12</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0.06</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0.2</v>
      </c>
    </row>
    <row r="33" spans="1:16" x14ac:dyDescent="0.15">
      <c r="A33" s="175" t="str">
        <f>IF(連結実質赤字比率に係る赤字・黒字の構成分析!C$37="",NA(),連結実質赤字比率に係る赤字・黒字の構成分析!C$37)</f>
        <v>国民健康保険事業特別会計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3.56</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1.01</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0.93</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1</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0.75</v>
      </c>
    </row>
    <row r="34" spans="1:16" x14ac:dyDescent="0.15">
      <c r="A34" s="175" t="str">
        <f>IF(連結実質赤字比率に係る赤字・黒字の構成分析!C$36="",NA(),連結実質赤字比率に係る赤字・黒字の構成分析!C$36)</f>
        <v>公共下水道事業特別会計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0.83</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0.36</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0.42</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0.31</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1.08</v>
      </c>
    </row>
    <row r="35" spans="1:16" x14ac:dyDescent="0.15">
      <c r="A35" s="175" t="str">
        <f>IF(連結実質赤字比率に係る赤字・黒字の構成分析!C$35="",NA(),連結実質赤字比率に係る赤字・黒字の構成分析!C$35)</f>
        <v>介護保険事業特別会計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1.19</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2.7</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2.21</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2.0099999999999998</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1.56</v>
      </c>
    </row>
    <row r="36" spans="1:16" x14ac:dyDescent="0.15">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8.0500000000000007</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9.02</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12.72</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8</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9.19</v>
      </c>
    </row>
    <row r="39" spans="1:16" x14ac:dyDescent="0.15">
      <c r="A39" s="144" t="s">
        <v>58</v>
      </c>
    </row>
    <row r="40" spans="1:16" x14ac:dyDescent="0.15">
      <c r="A40" s="176"/>
      <c r="B40" s="176" t="str">
        <f>'実質公債費比率（分子）の構造'!K$44</f>
        <v>R01</v>
      </c>
      <c r="C40" s="176"/>
      <c r="D40" s="176"/>
      <c r="E40" s="176" t="str">
        <f>'実質公債費比率（分子）の構造'!L$44</f>
        <v>R02</v>
      </c>
      <c r="F40" s="176"/>
      <c r="G40" s="176"/>
      <c r="H40" s="176" t="str">
        <f>'実質公債費比率（分子）の構造'!M$44</f>
        <v>R03</v>
      </c>
      <c r="I40" s="176"/>
      <c r="J40" s="176"/>
      <c r="K40" s="176" t="str">
        <f>'実質公債費比率（分子）の構造'!N$44</f>
        <v>R04</v>
      </c>
      <c r="L40" s="176"/>
      <c r="M40" s="176"/>
      <c r="N40" s="176" t="str">
        <f>'実質公債費比率（分子）の構造'!O$44</f>
        <v>R05</v>
      </c>
      <c r="O40" s="176"/>
      <c r="P40" s="176"/>
    </row>
    <row r="41" spans="1:16" x14ac:dyDescent="0.15">
      <c r="A41" s="176"/>
      <c r="B41" s="176" t="s">
        <v>59</v>
      </c>
      <c r="C41" s="176"/>
      <c r="D41" s="176" t="s">
        <v>60</v>
      </c>
      <c r="E41" s="176" t="s">
        <v>59</v>
      </c>
      <c r="F41" s="176"/>
      <c r="G41" s="176" t="s">
        <v>60</v>
      </c>
      <c r="H41" s="176" t="s">
        <v>59</v>
      </c>
      <c r="I41" s="176"/>
      <c r="J41" s="176" t="s">
        <v>60</v>
      </c>
      <c r="K41" s="176" t="s">
        <v>59</v>
      </c>
      <c r="L41" s="176"/>
      <c r="M41" s="176" t="s">
        <v>60</v>
      </c>
      <c r="N41" s="176" t="s">
        <v>59</v>
      </c>
      <c r="O41" s="176"/>
      <c r="P41" s="176" t="s">
        <v>60</v>
      </c>
    </row>
    <row r="42" spans="1:16" x14ac:dyDescent="0.15">
      <c r="A42" s="176" t="s">
        <v>61</v>
      </c>
      <c r="B42" s="176"/>
      <c r="C42" s="176"/>
      <c r="D42" s="176">
        <f>'実質公債費比率（分子）の構造'!K$52</f>
        <v>536</v>
      </c>
      <c r="E42" s="176"/>
      <c r="F42" s="176"/>
      <c r="G42" s="176">
        <f>'実質公債費比率（分子）の構造'!L$52</f>
        <v>542</v>
      </c>
      <c r="H42" s="176"/>
      <c r="I42" s="176"/>
      <c r="J42" s="176">
        <f>'実質公債費比率（分子）の構造'!M$52</f>
        <v>562</v>
      </c>
      <c r="K42" s="176"/>
      <c r="L42" s="176"/>
      <c r="M42" s="176">
        <f>'実質公債費比率（分子）の構造'!N$52</f>
        <v>567</v>
      </c>
      <c r="N42" s="176"/>
      <c r="O42" s="176"/>
      <c r="P42" s="176">
        <f>'実質公債費比率（分子）の構造'!O$52</f>
        <v>567</v>
      </c>
    </row>
    <row r="43" spans="1:16" x14ac:dyDescent="0.15">
      <c r="A43" s="176" t="s">
        <v>16</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15">
      <c r="A44" s="176" t="s">
        <v>62</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15">
      <c r="A45" s="176" t="s">
        <v>63</v>
      </c>
      <c r="B45" s="176">
        <f>'実質公債費比率（分子）の構造'!K$49</f>
        <v>10</v>
      </c>
      <c r="C45" s="176"/>
      <c r="D45" s="176"/>
      <c r="E45" s="176">
        <f>'実質公債費比率（分子）の構造'!L$49</f>
        <v>23</v>
      </c>
      <c r="F45" s="176"/>
      <c r="G45" s="176"/>
      <c r="H45" s="176">
        <f>'実質公債費比率（分子）の構造'!M$49</f>
        <v>28</v>
      </c>
      <c r="I45" s="176"/>
      <c r="J45" s="176"/>
      <c r="K45" s="176">
        <f>'実質公債費比率（分子）の構造'!N$49</f>
        <v>27</v>
      </c>
      <c r="L45" s="176"/>
      <c r="M45" s="176"/>
      <c r="N45" s="176">
        <f>'実質公債費比率（分子）の構造'!O$49</f>
        <v>27</v>
      </c>
      <c r="O45" s="176"/>
      <c r="P45" s="176"/>
    </row>
    <row r="46" spans="1:16" x14ac:dyDescent="0.15">
      <c r="A46" s="176" t="s">
        <v>64</v>
      </c>
      <c r="B46" s="176">
        <f>'実質公債費比率（分子）の構造'!K$48</f>
        <v>110</v>
      </c>
      <c r="C46" s="176"/>
      <c r="D46" s="176"/>
      <c r="E46" s="176">
        <f>'実質公債費比率（分子）の構造'!L$48</f>
        <v>125</v>
      </c>
      <c r="F46" s="176"/>
      <c r="G46" s="176"/>
      <c r="H46" s="176">
        <f>'実質公債費比率（分子）の構造'!M$48</f>
        <v>137</v>
      </c>
      <c r="I46" s="176"/>
      <c r="J46" s="176"/>
      <c r="K46" s="176">
        <f>'実質公債費比率（分子）の構造'!N$48</f>
        <v>168</v>
      </c>
      <c r="L46" s="176"/>
      <c r="M46" s="176"/>
      <c r="N46" s="176">
        <f>'実質公債費比率（分子）の構造'!O$48</f>
        <v>190</v>
      </c>
      <c r="O46" s="176"/>
      <c r="P46" s="176"/>
    </row>
    <row r="47" spans="1:16" x14ac:dyDescent="0.15">
      <c r="A47" s="176" t="s">
        <v>12</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65</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66</v>
      </c>
      <c r="B49" s="176">
        <f>'実質公債費比率（分子）の構造'!K$45</f>
        <v>614</v>
      </c>
      <c r="C49" s="176"/>
      <c r="D49" s="176"/>
      <c r="E49" s="176">
        <f>'実質公債費比率（分子）の構造'!L$45</f>
        <v>622</v>
      </c>
      <c r="F49" s="176"/>
      <c r="G49" s="176"/>
      <c r="H49" s="176">
        <f>'実質公債費比率（分子）の構造'!M$45</f>
        <v>700</v>
      </c>
      <c r="I49" s="176"/>
      <c r="J49" s="176"/>
      <c r="K49" s="176">
        <f>'実質公債費比率（分子）の構造'!N$45</f>
        <v>708</v>
      </c>
      <c r="L49" s="176"/>
      <c r="M49" s="176"/>
      <c r="N49" s="176">
        <f>'実質公債費比率（分子）の構造'!O$45</f>
        <v>837</v>
      </c>
      <c r="O49" s="176"/>
      <c r="P49" s="176"/>
    </row>
    <row r="50" spans="1:16" x14ac:dyDescent="0.15">
      <c r="A50" s="176" t="s">
        <v>67</v>
      </c>
      <c r="B50" s="176" t="e">
        <f>NA()</f>
        <v>#N/A</v>
      </c>
      <c r="C50" s="176">
        <f>IF(ISNUMBER('実質公債費比率（分子）の構造'!K$53),'実質公債費比率（分子）の構造'!K$53,NA())</f>
        <v>198</v>
      </c>
      <c r="D50" s="176" t="e">
        <f>NA()</f>
        <v>#N/A</v>
      </c>
      <c r="E50" s="176" t="e">
        <f>NA()</f>
        <v>#N/A</v>
      </c>
      <c r="F50" s="176">
        <f>IF(ISNUMBER('実質公債費比率（分子）の構造'!L$53),'実質公債費比率（分子）の構造'!L$53,NA())</f>
        <v>228</v>
      </c>
      <c r="G50" s="176" t="e">
        <f>NA()</f>
        <v>#N/A</v>
      </c>
      <c r="H50" s="176" t="e">
        <f>NA()</f>
        <v>#N/A</v>
      </c>
      <c r="I50" s="176">
        <f>IF(ISNUMBER('実質公債費比率（分子）の構造'!M$53),'実質公債費比率（分子）の構造'!M$53,NA())</f>
        <v>303</v>
      </c>
      <c r="J50" s="176" t="e">
        <f>NA()</f>
        <v>#N/A</v>
      </c>
      <c r="K50" s="176" t="e">
        <f>NA()</f>
        <v>#N/A</v>
      </c>
      <c r="L50" s="176">
        <f>IF(ISNUMBER('実質公債費比率（分子）の構造'!N$53),'実質公債費比率（分子）の構造'!N$53,NA())</f>
        <v>336</v>
      </c>
      <c r="M50" s="176" t="e">
        <f>NA()</f>
        <v>#N/A</v>
      </c>
      <c r="N50" s="176" t="e">
        <f>NA()</f>
        <v>#N/A</v>
      </c>
      <c r="O50" s="176">
        <f>IF(ISNUMBER('実質公債費比率（分子）の構造'!O$53),'実質公債費比率（分子）の構造'!O$53,NA())</f>
        <v>487</v>
      </c>
      <c r="P50" s="176" t="e">
        <f>NA()</f>
        <v>#N/A</v>
      </c>
    </row>
    <row r="53" spans="1:16" x14ac:dyDescent="0.15">
      <c r="A53" s="144" t="s">
        <v>68</v>
      </c>
    </row>
    <row r="54" spans="1:16" x14ac:dyDescent="0.15">
      <c r="A54" s="175"/>
      <c r="B54" s="175" t="str">
        <f>'将来負担比率（分子）の構造'!I$40</f>
        <v>R01</v>
      </c>
      <c r="C54" s="175"/>
      <c r="D54" s="175"/>
      <c r="E54" s="175" t="str">
        <f>'将来負担比率（分子）の構造'!J$40</f>
        <v>R02</v>
      </c>
      <c r="F54" s="175"/>
      <c r="G54" s="175"/>
      <c r="H54" s="175" t="str">
        <f>'将来負担比率（分子）の構造'!K$40</f>
        <v>R03</v>
      </c>
      <c r="I54" s="175"/>
      <c r="J54" s="175"/>
      <c r="K54" s="175" t="str">
        <f>'将来負担比率（分子）の構造'!L$40</f>
        <v>R04</v>
      </c>
      <c r="L54" s="175"/>
      <c r="M54" s="175"/>
      <c r="N54" s="175" t="str">
        <f>'将来負担比率（分子）の構造'!M$40</f>
        <v>R05</v>
      </c>
      <c r="O54" s="175"/>
      <c r="P54" s="175"/>
    </row>
    <row r="55" spans="1:16" x14ac:dyDescent="0.15">
      <c r="A55" s="175"/>
      <c r="B55" s="175" t="s">
        <v>69</v>
      </c>
      <c r="C55" s="175"/>
      <c r="D55" s="175" t="s">
        <v>70</v>
      </c>
      <c r="E55" s="175" t="s">
        <v>69</v>
      </c>
      <c r="F55" s="175"/>
      <c r="G55" s="175" t="s">
        <v>70</v>
      </c>
      <c r="H55" s="175" t="s">
        <v>69</v>
      </c>
      <c r="I55" s="175"/>
      <c r="J55" s="175" t="s">
        <v>70</v>
      </c>
      <c r="K55" s="175" t="s">
        <v>69</v>
      </c>
      <c r="L55" s="175"/>
      <c r="M55" s="175" t="s">
        <v>70</v>
      </c>
      <c r="N55" s="175" t="s">
        <v>69</v>
      </c>
      <c r="O55" s="175"/>
      <c r="P55" s="175" t="s">
        <v>70</v>
      </c>
    </row>
    <row r="56" spans="1:16" x14ac:dyDescent="0.15">
      <c r="A56" s="175" t="s">
        <v>43</v>
      </c>
      <c r="B56" s="175"/>
      <c r="C56" s="175"/>
      <c r="D56" s="175">
        <f>'将来負担比率（分子）の構造'!I$52</f>
        <v>7425</v>
      </c>
      <c r="E56" s="175"/>
      <c r="F56" s="175"/>
      <c r="G56" s="175">
        <f>'将来負担比率（分子）の構造'!J$52</f>
        <v>7682</v>
      </c>
      <c r="H56" s="175"/>
      <c r="I56" s="175"/>
      <c r="J56" s="175">
        <f>'将来負担比率（分子）の構造'!K$52</f>
        <v>7632</v>
      </c>
      <c r="K56" s="175"/>
      <c r="L56" s="175"/>
      <c r="M56" s="175">
        <f>'将来負担比率（分子）の構造'!L$52</f>
        <v>7557</v>
      </c>
      <c r="N56" s="175"/>
      <c r="O56" s="175"/>
      <c r="P56" s="175">
        <f>'将来負担比率（分子）の構造'!M$52</f>
        <v>7291</v>
      </c>
    </row>
    <row r="57" spans="1:16" x14ac:dyDescent="0.15">
      <c r="A57" s="175" t="s">
        <v>42</v>
      </c>
      <c r="B57" s="175"/>
      <c r="C57" s="175"/>
      <c r="D57" s="175">
        <f>'将来負担比率（分子）の構造'!I$51</f>
        <v>32</v>
      </c>
      <c r="E57" s="175"/>
      <c r="F57" s="175"/>
      <c r="G57" s="175">
        <f>'将来負担比率（分子）の構造'!J$51</f>
        <v>32</v>
      </c>
      <c r="H57" s="175"/>
      <c r="I57" s="175"/>
      <c r="J57" s="175">
        <f>'将来負担比率（分子）の構造'!K$51</f>
        <v>34</v>
      </c>
      <c r="K57" s="175"/>
      <c r="L57" s="175"/>
      <c r="M57" s="175">
        <f>'将来負担比率（分子）の構造'!L$51</f>
        <v>34</v>
      </c>
      <c r="N57" s="175"/>
      <c r="O57" s="175"/>
      <c r="P57" s="175">
        <f>'将来負担比率（分子）の構造'!M$51</f>
        <v>36</v>
      </c>
    </row>
    <row r="58" spans="1:16" x14ac:dyDescent="0.15">
      <c r="A58" s="175" t="s">
        <v>41</v>
      </c>
      <c r="B58" s="175"/>
      <c r="C58" s="175"/>
      <c r="D58" s="175">
        <f>'将来負担比率（分子）の構造'!I$50</f>
        <v>4433</v>
      </c>
      <c r="E58" s="175"/>
      <c r="F58" s="175"/>
      <c r="G58" s="175">
        <f>'将来負担比率（分子）の構造'!J$50</f>
        <v>5120</v>
      </c>
      <c r="H58" s="175"/>
      <c r="I58" s="175"/>
      <c r="J58" s="175">
        <f>'将来負担比率（分子）の構造'!K$50</f>
        <v>6003</v>
      </c>
      <c r="K58" s="175"/>
      <c r="L58" s="175"/>
      <c r="M58" s="175">
        <f>'将来負担比率（分子）の構造'!L$50</f>
        <v>6600</v>
      </c>
      <c r="N58" s="175"/>
      <c r="O58" s="175"/>
      <c r="P58" s="175">
        <f>'将来負担比率（分子）の構造'!M$50</f>
        <v>6520</v>
      </c>
    </row>
    <row r="59" spans="1:16" x14ac:dyDescent="0.15">
      <c r="A59" s="175" t="s">
        <v>39</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38</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36</v>
      </c>
      <c r="B61" s="175">
        <f>'将来負担比率（分子）の構造'!I$46</f>
        <v>20</v>
      </c>
      <c r="C61" s="175"/>
      <c r="D61" s="175"/>
      <c r="E61" s="175">
        <f>'将来負担比率（分子）の構造'!J$46</f>
        <v>20</v>
      </c>
      <c r="F61" s="175"/>
      <c r="G61" s="175"/>
      <c r="H61" s="175">
        <f>'将来負担比率（分子）の構造'!K$46</f>
        <v>22</v>
      </c>
      <c r="I61" s="175"/>
      <c r="J61" s="175"/>
      <c r="K61" s="175">
        <f>'将来負担比率（分子）の構造'!L$46</f>
        <v>22</v>
      </c>
      <c r="L61" s="175"/>
      <c r="M61" s="175"/>
      <c r="N61" s="175">
        <f>'将来負担比率（分子）の構造'!M$46</f>
        <v>25</v>
      </c>
      <c r="O61" s="175"/>
      <c r="P61" s="175"/>
    </row>
    <row r="62" spans="1:16" x14ac:dyDescent="0.15">
      <c r="A62" s="175" t="s">
        <v>35</v>
      </c>
      <c r="B62" s="175">
        <f>'将来負担比率（分子）の構造'!I$45</f>
        <v>1052</v>
      </c>
      <c r="C62" s="175"/>
      <c r="D62" s="175"/>
      <c r="E62" s="175">
        <f>'将来負担比率（分子）の構造'!J$45</f>
        <v>1017</v>
      </c>
      <c r="F62" s="175"/>
      <c r="G62" s="175"/>
      <c r="H62" s="175">
        <f>'将来負担比率（分子）の構造'!K$45</f>
        <v>963</v>
      </c>
      <c r="I62" s="175"/>
      <c r="J62" s="175"/>
      <c r="K62" s="175">
        <f>'将来負担比率（分子）の構造'!L$45</f>
        <v>913</v>
      </c>
      <c r="L62" s="175"/>
      <c r="M62" s="175"/>
      <c r="N62" s="175">
        <f>'将来負担比率（分子）の構造'!M$45</f>
        <v>847</v>
      </c>
      <c r="O62" s="175"/>
      <c r="P62" s="175"/>
    </row>
    <row r="63" spans="1:16" x14ac:dyDescent="0.15">
      <c r="A63" s="175" t="s">
        <v>34</v>
      </c>
      <c r="B63" s="175">
        <f>'将来負担比率（分子）の構造'!I$44</f>
        <v>326</v>
      </c>
      <c r="C63" s="175"/>
      <c r="D63" s="175"/>
      <c r="E63" s="175">
        <f>'将来負担比率（分子）の構造'!J$44</f>
        <v>364</v>
      </c>
      <c r="F63" s="175"/>
      <c r="G63" s="175"/>
      <c r="H63" s="175">
        <f>'将来負担比率（分子）の構造'!K$44</f>
        <v>286</v>
      </c>
      <c r="I63" s="175"/>
      <c r="J63" s="175"/>
      <c r="K63" s="175">
        <f>'将来負担比率（分子）の構造'!L$44</f>
        <v>262</v>
      </c>
      <c r="L63" s="175"/>
      <c r="M63" s="175"/>
      <c r="N63" s="175">
        <f>'将来負担比率（分子）の構造'!M$44</f>
        <v>239</v>
      </c>
      <c r="O63" s="175"/>
      <c r="P63" s="175"/>
    </row>
    <row r="64" spans="1:16" x14ac:dyDescent="0.15">
      <c r="A64" s="175" t="s">
        <v>33</v>
      </c>
      <c r="B64" s="175">
        <f>'将来負担比率（分子）の構造'!I$43</f>
        <v>3686</v>
      </c>
      <c r="C64" s="175"/>
      <c r="D64" s="175"/>
      <c r="E64" s="175">
        <f>'将来負担比率（分子）の構造'!J$43</f>
        <v>3852</v>
      </c>
      <c r="F64" s="175"/>
      <c r="G64" s="175"/>
      <c r="H64" s="175">
        <f>'将来負担比率（分子）の構造'!K$43</f>
        <v>3882</v>
      </c>
      <c r="I64" s="175"/>
      <c r="J64" s="175"/>
      <c r="K64" s="175">
        <f>'将来負担比率（分子）の構造'!L$43</f>
        <v>3999</v>
      </c>
      <c r="L64" s="175"/>
      <c r="M64" s="175"/>
      <c r="N64" s="175">
        <f>'将来負担比率（分子）の構造'!M$43</f>
        <v>4152</v>
      </c>
      <c r="O64" s="175"/>
      <c r="P64" s="175"/>
    </row>
    <row r="65" spans="1:16" x14ac:dyDescent="0.15">
      <c r="A65" s="175" t="s">
        <v>32</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31</v>
      </c>
      <c r="B66" s="175">
        <f>'将来負担比率（分子）の構造'!I$41</f>
        <v>7365</v>
      </c>
      <c r="C66" s="175"/>
      <c r="D66" s="175"/>
      <c r="E66" s="175">
        <f>'将来負担比率（分子）の構造'!J$41</f>
        <v>8027</v>
      </c>
      <c r="F66" s="175"/>
      <c r="G66" s="175"/>
      <c r="H66" s="175">
        <f>'将来負担比率（分子）の構造'!K$41</f>
        <v>8047</v>
      </c>
      <c r="I66" s="175"/>
      <c r="J66" s="175"/>
      <c r="K66" s="175">
        <f>'将来負担比率（分子）の構造'!L$41</f>
        <v>7672</v>
      </c>
      <c r="L66" s="175"/>
      <c r="M66" s="175"/>
      <c r="N66" s="175">
        <f>'将来負担比率（分子）の構造'!M$41</f>
        <v>7484</v>
      </c>
      <c r="O66" s="175"/>
      <c r="P66" s="175"/>
    </row>
    <row r="67" spans="1:16" x14ac:dyDescent="0.15">
      <c r="A67" s="175" t="s">
        <v>71</v>
      </c>
      <c r="B67" s="175" t="e">
        <f>NA()</f>
        <v>#N/A</v>
      </c>
      <c r="C67" s="175">
        <f>IF(ISNUMBER('将来負担比率（分子）の構造'!I$53), IF('将来負担比率（分子）の構造'!I$53 &lt; 0, 0, '将来負担比率（分子）の構造'!I$53), NA())</f>
        <v>560</v>
      </c>
      <c r="D67" s="175" t="e">
        <f>NA()</f>
        <v>#N/A</v>
      </c>
      <c r="E67" s="175" t="e">
        <f>NA()</f>
        <v>#N/A</v>
      </c>
      <c r="F67" s="175">
        <f>IF(ISNUMBER('将来負担比率（分子）の構造'!J$53), IF('将来負担比率（分子）の構造'!J$53 &lt; 0, 0, '将来負担比率（分子）の構造'!J$53), NA())</f>
        <v>446</v>
      </c>
      <c r="G67" s="175" t="e">
        <f>NA()</f>
        <v>#N/A</v>
      </c>
      <c r="H67" s="175" t="e">
        <f>NA()</f>
        <v>#N/A</v>
      </c>
      <c r="I67" s="175">
        <f>IF(ISNUMBER('将来負担比率（分子）の構造'!K$53), IF('将来負担比率（分子）の構造'!K$53 &lt; 0, 0, '将来負担比率（分子）の構造'!K$53), NA())</f>
        <v>0</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15">
      <c r="A70" s="177" t="s">
        <v>72</v>
      </c>
      <c r="B70" s="177"/>
      <c r="C70" s="177"/>
      <c r="D70" s="177"/>
      <c r="E70" s="177"/>
      <c r="F70" s="177"/>
    </row>
    <row r="71" spans="1:16" x14ac:dyDescent="0.15">
      <c r="A71" s="178"/>
      <c r="B71" s="178" t="str">
        <f>基金残高に係る経年分析!F54</f>
        <v>R03</v>
      </c>
      <c r="C71" s="178" t="str">
        <f>基金残高に係る経年分析!G54</f>
        <v>R04</v>
      </c>
      <c r="D71" s="178" t="str">
        <f>基金残高に係る経年分析!H54</f>
        <v>R05</v>
      </c>
    </row>
    <row r="72" spans="1:16" x14ac:dyDescent="0.15">
      <c r="A72" s="178" t="s">
        <v>73</v>
      </c>
      <c r="B72" s="179">
        <f>基金残高に係る経年分析!F55</f>
        <v>2216</v>
      </c>
      <c r="C72" s="179">
        <f>基金残高に係る経年分析!G55</f>
        <v>2243</v>
      </c>
      <c r="D72" s="179">
        <f>基金残高に係る経年分析!H55</f>
        <v>2026</v>
      </c>
    </row>
    <row r="73" spans="1:16" x14ac:dyDescent="0.15">
      <c r="A73" s="178" t="s">
        <v>74</v>
      </c>
      <c r="B73" s="179">
        <f>基金残高に係る経年分析!F56</f>
        <v>461</v>
      </c>
      <c r="C73" s="179">
        <f>基金残高に係る経年分析!G56</f>
        <v>661</v>
      </c>
      <c r="D73" s="179">
        <f>基金残高に係る経年分析!H56</f>
        <v>661</v>
      </c>
    </row>
    <row r="74" spans="1:16" x14ac:dyDescent="0.15">
      <c r="A74" s="178" t="s">
        <v>75</v>
      </c>
      <c r="B74" s="179">
        <f>基金残高に係る経年分析!F57</f>
        <v>2509</v>
      </c>
      <c r="C74" s="179">
        <f>基金残高に係る経年分析!G57</f>
        <v>2684</v>
      </c>
      <c r="D74" s="179">
        <f>基金残高に係る経年分析!H57</f>
        <v>2693</v>
      </c>
    </row>
  </sheetData>
  <sheetProtection algorithmName="SHA-512" hashValue="xnKscdWJJ6NSrAgsYfSaZgRzY2gH/G3JyHerC1Cf6qg2nvYP1mEuBw493uaLBdOzoc46Rrzlu+K1m7my6VtdNw==" saltValue="DIvKD26aJVtcDg8eZJohq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川﨑　真裕</cp:lastModifiedBy>
  <cp:lastPrinted>2025-03-12T02:40:41Z</cp:lastPrinted>
  <dcterms:created xsi:type="dcterms:W3CDTF">2025-02-19T04:31:23Z</dcterms:created>
  <dcterms:modified xsi:type="dcterms:W3CDTF">2025-09-03T23:50:43Z</dcterms:modified>
  <cp:category/>
</cp:coreProperties>
</file>